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720" activeTab="0"/>
  </bookViews>
  <sheets>
    <sheet name="11201" sheetId="1" r:id="rId1"/>
  </sheets>
  <definedNames>
    <definedName name="_xlnm._FilterDatabase" localSheetId="0" hidden="1">'11201'!$A$4:$AA$36</definedName>
    <definedName name="_xlnm.Print_Area" localSheetId="0">'11201'!$A$1:$L$42</definedName>
    <definedName name="_xlnm.Print_Titles" localSheetId="0">'11201'!$1:$4</definedName>
  </definedNames>
  <calcPr fullCalcOnLoad="1"/>
</workbook>
</file>

<file path=xl/sharedStrings.xml><?xml version="1.0" encoding="utf-8"?>
<sst xmlns="http://schemas.openxmlformats.org/spreadsheetml/2006/main" count="201" uniqueCount="179">
  <si>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</si>
  <si>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</si>
  <si>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</si>
  <si>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</si>
  <si>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</si>
  <si>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</si>
  <si>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</si>
  <si>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</si>
  <si>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</si>
  <si>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</si>
  <si>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</si>
  <si>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</si>
  <si>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</si>
  <si>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</si>
  <si>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</si>
  <si>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</si>
  <si>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</si>
  <si>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</si>
  <si>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</si>
  <si>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</si>
  <si>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</si>
  <si>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</si>
  <si>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</si>
  <si>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</si>
  <si>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</si>
  <si>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</si>
  <si>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</si>
  <si>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</si>
  <si>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</si>
  <si>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</si>
  <si>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校內分設
科目或代號</t>
  </si>
  <si>
    <t>第2次</t>
  </si>
  <si>
    <t>第3次</t>
  </si>
  <si>
    <t>第4次</t>
  </si>
  <si>
    <t>第5次</t>
  </si>
  <si>
    <t>第6次</t>
  </si>
  <si>
    <t>第7次</t>
  </si>
  <si>
    <t>第8次</t>
  </si>
  <si>
    <t>第9次</t>
  </si>
  <si>
    <t>第10次</t>
  </si>
  <si>
    <t>第11次</t>
  </si>
  <si>
    <t>第12次</t>
  </si>
  <si>
    <t>第1次</t>
  </si>
  <si>
    <t>活動組</t>
  </si>
  <si>
    <t>資訊組</t>
  </si>
  <si>
    <t>註冊組</t>
  </si>
  <si>
    <t>教學組</t>
  </si>
  <si>
    <t>人事室</t>
  </si>
  <si>
    <t>輔導組</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</si>
  <si>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</si>
  <si>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</si>
  <si>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</si>
  <si>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</si>
  <si>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</si>
  <si>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</si>
  <si>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李麗玲</t>
  </si>
  <si>
    <t>設備組</t>
  </si>
  <si>
    <t>D110A3</t>
  </si>
  <si>
    <t>餐具澱粉檢驗試劑及油脂檢驗試劑費</t>
  </si>
  <si>
    <t>1101124基府教體參字第1100275311號</t>
  </si>
  <si>
    <t xml:space="preserve">110年度中央政府補助體育教學及活動經費-會費、捐助、補助、分攤、照護、救濟與交流活動費-捐助、補
助與獎助-補(協)助政府機關(構)#8
</t>
  </si>
  <si>
    <t>D111A1</t>
  </si>
  <si>
    <t>111年度「推動偏鄉學校中央廚房計畫」－廚工薪資</t>
  </si>
  <si>
    <t>生教組</t>
  </si>
  <si>
    <t xml:space="preserve">111年本府地方教育發展基金-體育及衛生教育計畫-學生衛生保健-體育及衛生教育-會費、捐助、補助、分攤、照護、救濟與交流活動費-捐助、補助與獎助-補 (協)助政府機關 (構)
</t>
  </si>
  <si>
    <t>D111A5</t>
  </si>
  <si>
    <t>事務組</t>
  </si>
  <si>
    <t>教學組</t>
  </si>
  <si>
    <t xml:space="preserve">111地方教育發展基金—國民小學教育—中央政府補助國民小學教育經費—用人費用—正式員額薪資—職員薪金#2
</t>
  </si>
  <si>
    <t>D111A4</t>
  </si>
  <si>
    <t>D111A2</t>
  </si>
  <si>
    <t>教職員退休及撫卹給付-用人費用-退休及卹償金-職員退休及離職金</t>
  </si>
  <si>
    <t xml:space="preserve">111年度地方教育發展基金-體育及衛生教育計畫-體育及衛生教育-學生衛生保健-會費、捐助、補助、分攤、照護、救濟與交流活動費-補貼、獎勵、慰問、照護與救濟-其他補貼、獎勵、慰問、照護與救濟#2
</t>
  </si>
  <si>
    <t>A111A1</t>
  </si>
  <si>
    <t>A111A6</t>
  </si>
  <si>
    <t>C111E8</t>
  </si>
  <si>
    <t>111學年度第一學期教育部國民及學前教育署增置國民中小學閱讀推動教師計畫經費</t>
  </si>
  <si>
    <t>1110808基府教終參字第1110236676號</t>
  </si>
  <si>
    <t xml:space="preserve">1.教育部補助款：
(1)「111年度地方教育發展基金─中央政府補助社會教育經費－其他─其他支出－其他(#6-4)」。
(2)「111年度地方教育發展基金─中央政府補助社會教育經費－其他─其他支出－其他(#5-1)」。
2.本府配合款：「111年度地方教育發展基金—社會教育計畫—社會教育行政及督導－其他─其他支出－其他(#9-17)」項下支應。
</t>
  </si>
  <si>
    <t>A111I1</t>
  </si>
  <si>
    <t>1110908基府教學參字第1110241277號</t>
  </si>
  <si>
    <t>111學年度增置專長教師(國中1000專案)經費-第1期</t>
  </si>
  <si>
    <t xml:space="preserve">(1)國教署補助款：111年本市地方教育發展基金－國民小學教育－中央政府補助國民小學教育經費－用人費用－式員額薪資－職員薪金－#5。
(2)本府自籌款：111年本市地方教育發展基金－國民小學教育－國民小學教育行政及督導－用人費用－正式員額薪資－職員薪金。
</t>
  </si>
  <si>
    <t>1110913基府教特參字第1110242859號</t>
  </si>
  <si>
    <t xml:space="preserve">112年1月專任輔導教師薪資暨111年年終獎金
</t>
  </si>
  <si>
    <t>1110107基府教體參字第1110200997號
1110916基府教體參字第1110243568號</t>
  </si>
  <si>
    <t>111年度「推動偏鄉學校中央廚房計畫」-運輸費及維運費</t>
  </si>
  <si>
    <t>1110916基府教體參字第1110243568號</t>
  </si>
  <si>
    <t xml:space="preserve">111年本府地方教育發展基金-體育及衛生教育計畫-學生衛生保健-體育及衛生教育-會費、捐助、補助、分攤、照護、救濟與交流活動費-捐助、補助與獎助-補 (協)助政府機關 (構)
</t>
  </si>
  <si>
    <t>A111B9</t>
  </si>
  <si>
    <t>111學年度學習區完全免試國中提升學習品質計畫-第1期</t>
  </si>
  <si>
    <t>1110930基府教學參字第1110244676號</t>
  </si>
  <si>
    <t xml:space="preserve">1.國教署補助款(經常門)：國民小學教育-中央政府補助國民小學教育經費-其他-其他支出-其他#7。
2.本府自籌款(經常門)：國民小學教育-國民小學教育行政及督導-其他-其他支出-其他#21。
</t>
  </si>
  <si>
    <t>A111G7</t>
  </si>
  <si>
    <t>推動科技領域課程所需外部人力資源運用計畫</t>
  </si>
  <si>
    <t>1111012基府教學參字第1110246807號</t>
  </si>
  <si>
    <t xml:space="preserve">(1)111年國民小學教育－國民小學教育行政及督導－服務費用－專業服務費－講課鐘點費、稿費、出席審查及查詢費#4。
(2)111年度地方教育發展基金－國民小學教育行政及督導－材料及用品費－用品消耗－其他用品消耗#1。
</t>
  </si>
  <si>
    <t>E112B2</t>
  </si>
  <si>
    <t>A111B2</t>
  </si>
  <si>
    <t>1111011基府教學參字第1110247604號</t>
  </si>
  <si>
    <t>111學年度發展本土教育校訂課程實施計畫-碇內國中本土語文融入藝術與人文推廣培訓</t>
  </si>
  <si>
    <t xml:space="preserve">1.中央補助款：
(1)鐘點費：111國民小學教育-中央政府補助國民小學教育經費-其他-其他支出-其他#7(中央國小#10)項下調整至國民小學教育-中央政府補助國民小學教育經費-服務費用-專業服務費-講課鐘點、稿費、出席審查及查詢費。
(2)業務費：111國民小學教育-中央政府補助國民小學教育經費-其他-其他支出-其他#7(中央國小#10)。
2.市府自籌款：111國民小學教育-國民小學教育行政及督導-其他-其他支出-其他#21。
</t>
  </si>
  <si>
    <t>A111D9</t>
  </si>
  <si>
    <t>111學年度採外加代理教師方式推動國小合理教師員額經費(客語備課鐘點)-第1期</t>
  </si>
  <si>
    <t>1111007基府教學參字第1110245561號</t>
  </si>
  <si>
    <t xml:space="preserve">(1)國民小學教育－中央政府補助國民小學教育經費－其他－其他支出－其他#7項下調整至講課鐘點、稿費、出席審查及查詢費。
(2)國民小學教育－中央政府補助國民小學教育經費－服務費用－專業服務費－講課鐘點、稿費、出席審查及查詢費#1。
</t>
  </si>
  <si>
    <t>A111U5</t>
  </si>
  <si>
    <t>1111018基府教學參字第1110249207號</t>
  </si>
  <si>
    <t xml:space="preserve">111學年度本土語文(客語)國中開課經費-第1期
</t>
  </si>
  <si>
    <t xml:space="preserve">1.中央補助款28萬1,088元：
(1)其中24萬8,827元擬由111年國民小學教育-中央政府補助國民小學教育經費-服務費用-專業服務費-講課鐘點、稿費、出席審查及查詢費#3(中央國小#8)。
(2)另3萬2,261元擬由111年國民小學教育-中央政府補助國民小學教育經費-其他-其他支出-其他#1(中央國小#8)調至上開科目。
2.市府自籌款3萬8,330元：擬由111年國民小學教育-國民小學教育行政及督導-服務費用-專業服務費-講課鐘點、稿費、出席審查及查詢費#4。
</t>
  </si>
  <si>
    <t>1111014基府教學參字第1110248650號</t>
  </si>
  <si>
    <t>111學年度國中原住民族語開課經費-第1期--阿美語</t>
  </si>
  <si>
    <t xml:space="preserve">(1)中央補助款：由111年國民小學教育-中央政府補助國民小學教育經費-其他-其他支出-其他＃1調整至111年國民小學教育-中央政府補助國民小學教育經費_x0002_服務費用-專業服務費-講課鐘點、稿費、出席審查費及查詢費＃3項下支應。
(2)自籌款：由111年國民小學教育-國民小學教育行政及督導-服務費用-專業服務費-講課鐘點、稿費、出席審查費及查詢費＃4項下支應。
</t>
  </si>
  <si>
    <t>1110919基府教學參字第1110244034號</t>
  </si>
  <si>
    <t xml:space="preserve">111學年度臺灣手語國中開課經費
</t>
  </si>
  <si>
    <t>A111M2</t>
  </si>
  <si>
    <t>設備組</t>
  </si>
  <si>
    <t>A111F6</t>
  </si>
  <si>
    <t>1111025基府教學參字第1110248851號</t>
  </si>
  <si>
    <t>111學年度雙語學校分級甄選計畫-雙語啟航學校</t>
  </si>
  <si>
    <t xml:space="preserve">(1)111年地方教育發展基金－國民小學教育－國民小學教育行政及督導－材料及用品費－用品消耗－其他用品消耗#3。
(2)111年地方教育發展基金－國民小學教育－國民小學教育行政及督導－其他－其他支出－其他#17
</t>
  </si>
  <si>
    <t>111學年度教學補給站計畫</t>
  </si>
  <si>
    <t xml:space="preserve">1111025基府教學參字第1110249239號
</t>
  </si>
  <si>
    <t>A111J6</t>
  </si>
  <si>
    <t>1111028基府教學參字第1110251106號</t>
  </si>
  <si>
    <t>111學年度國民教育輔導團團務組織運作經費-第1期</t>
  </si>
  <si>
    <t xml:space="preserve">(1)教育部補助款：國民小學教育－中央政府補助國民小學教育經費－其他－其他支出－其他#29
(2)本府自籌款：國民小學教育－國民小學教育行政及督導－其他－其他支出－其他#7
</t>
  </si>
  <si>
    <t>A111J4</t>
  </si>
  <si>
    <t>1111103基府教學參字第1110252394號</t>
  </si>
  <si>
    <t>(111-1)精進計畫-輔導團減授課鐘點暨因課務代理衍生之勞健保、勞退金及公付補充保費</t>
  </si>
  <si>
    <t xml:space="preserve">1.教育部補助款：由「國民小學教育-中央政府補助國民小學教育經費-其他-其他支出-其他#29」調整至「服務費用-專業服務費-講師鐘點、稿費、出席審查及查詢費」
2.本府自籌款：
(1)國民小學教育-國民小學教育行政及督導-服務費用-專業服務費-講師鐘點、稿費、出席審查及查詢費#3
(2)由「國民小學教育-國民小學教育行政及督道-其他-其他支出-其他#7」調整至「服務費用-專業服務費-講師鐘點、稿費、出席審查及查詢費#3
</t>
  </si>
  <si>
    <t xml:space="preserve">111年本府地方教育發展基金-體育及衛生教育計畫-學生衛生保健-體育及衛生教育-會費、捐助、補助、分攤、照護、救濟與交流活動費-捐助、補助與獎助-補(協)助政府機關 (構)
</t>
  </si>
  <si>
    <t>1111118基府教體參字第1110255129號
1111130基府教體參字第1110257093號</t>
  </si>
  <si>
    <t>行政院推動偏鄉學校精進午餐方案-補助食材62元/人(中央補助差額42+22天)</t>
  </si>
  <si>
    <t>A111J2</t>
  </si>
  <si>
    <t>1111128基府教學參字第1110256596A號</t>
  </si>
  <si>
    <t>111學年度精進計畫-學校教師專業學習社群暨校本研習申請計畫(品德標竿班級經營)-第1期</t>
  </si>
  <si>
    <t xml:space="preserve">(1)業務費：國民小學教育-中央政府補助國民小學教育經費-其他-其他支出-其他#29
(2)鐘點費：國民小學教育-國民小學教育行政及督導-專業服務費-講課鐘點、稿費、出席審查及查詢費#3
(3)教材教具費：國民小學教育-國民小學教育行政及督導-其他-其他支出-其他#20
</t>
  </si>
  <si>
    <t>A111I3</t>
  </si>
  <si>
    <t>1111109基府教學參字第1110253493號</t>
  </si>
  <si>
    <t>111學年度十二年國教課綱國中小前導學校計畫-第1期</t>
  </si>
  <si>
    <t xml:space="preserve">(一)本府自籌款：
(1)國民小學教育-國民小學教育行政及督導-其他-其他支出-其他#14
(2)建築及設備計畫-其他設備教育局(處其他設備-購建固定資產、無形資產及非理財目的之長期投資-購建固定資產-購置雜項設備#6
(二)教育部補助款：
(1)國民小學教育-中央政府補助國民小學教育經費-其他-其他支出一其他#26(中央國小#34)
(2)建築及設備計畫-中央政府補助建築及設備經費建固定資產、無形資產及非理財目的之長期投資―建固定資產建雜項設備#29
</t>
  </si>
  <si>
    <t>B112A4</t>
  </si>
  <si>
    <t xml:space="preserve">112年退休金、撫慰金及退休人員年終慰問金
 </t>
  </si>
  <si>
    <t>B111B2</t>
  </si>
  <si>
    <t>1111208基府教國參字第1110256543號</t>
  </si>
  <si>
    <t>碇內國中活動中心、教學大樓及專科大樓建築物耐震能力評估檢查經費</t>
  </si>
  <si>
    <t xml:space="preserve">111年國民教育計畫--國民中學教育--國民中學教育行政及督導-服務費用-專業服務費--委託檢驗(定)試驗認證費-29
</t>
  </si>
  <si>
    <t>111學年度「國民中小學學生學習扶助-學校開班」第1學期開班-第1-2期經費</t>
  </si>
  <si>
    <t>1111017基府教學參字第1110249063號
1111206基府教學參字第1110256962號</t>
  </si>
  <si>
    <t>111學年度補助國民中小學調整教師授課節數及導師費-第1~2期</t>
  </si>
  <si>
    <t>1110810基府教學參字第1110237137號
1111209基府教學參字第1110258683號</t>
  </si>
  <si>
    <t>111年8-10月午餐採用國產可溯源食材經費</t>
  </si>
  <si>
    <t>1111220基府教體參字第1110260843號</t>
  </si>
  <si>
    <t xml:space="preserve">(1)111年中央政府補助體育教學及活動經費-會費、捐助、補助、分攤、照護、救濟與交流活動費-捐助、補助與獎助-其他補貼、獎勵、慰問、照護與救濟#1。
(2)111年教育處地方教育發展基金-體育及衛生教育計劃-學生衛生保健-會費、捐助、補助、分攤、照護、救濟與交流活動費-補貼、獎勵、慰問、照護與救濟-其他補貼、獎勵、慰問、照護與救濟#1
</t>
  </si>
  <si>
    <t>111年9-12月轉入學生及教職員廚工午餐費補助經費(碇中補助3,420元.暖西小繳回1,880元)</t>
  </si>
  <si>
    <t>1111219基府教體參字第1110260474號</t>
  </si>
  <si>
    <t>中華民國112年01月01日至112年1月31日止</t>
  </si>
  <si>
    <t>B112A8</t>
  </si>
  <si>
    <t>B112A9</t>
  </si>
  <si>
    <t>112年子女教育補助費</t>
  </si>
  <si>
    <t>112年婚喪及生育補助費</t>
  </si>
  <si>
    <t>1111219基府教國參字第1110257894號</t>
  </si>
  <si>
    <t xml:space="preserve">教職員退休及撫卹給付-用人費用-福利費-其他福利費
</t>
  </si>
  <si>
    <t xml:space="preserve">(1)特殊教育計畫-特殊教育-111年-中央政府輔助特殊教育經費-用人費用-正式員額薪資-職員薪金#1。
(2)特殊教育計畫-特殊教育-111年-特殊教育行政及督導-用人費用-正式員額薪資-職員薪金。
</t>
  </si>
  <si>
    <t>E111D2</t>
  </si>
  <si>
    <t>111學年度辦理中輟生預防追蹤與輔導工作作實施計畫-高關懷課程</t>
  </si>
  <si>
    <t>1111219基府教特參字第1110260445號</t>
  </si>
  <si>
    <t xml:space="preserve">(1)中央款：特殊教育計畫-111年度-中央補助特殊教育經費-其他-其他支出-其他#7
(2)地方配合款：特殊教育計畫-111年度-特殊教育行政及督導-其他-其他支出-其他#5
</t>
  </si>
  <si>
    <t>預付259,017元。</t>
  </si>
  <si>
    <t>預付63,970元。</t>
  </si>
  <si>
    <t>C112F9</t>
  </si>
  <si>
    <t xml:space="preserve">112年度—社會教育計畫—社會教育行政及督導—補(協)助政府機關(構)(#1-2)
</t>
  </si>
  <si>
    <t>通學步道花台拆除補助款</t>
  </si>
  <si>
    <t>1120111基府教終參字第1120000706號</t>
  </si>
  <si>
    <t>A111X2</t>
  </si>
  <si>
    <t xml:space="preserve">110學年度(111/2/1-7/31)課稅配套「調整教師授課節數」鐘點費調增差額經費
</t>
  </si>
  <si>
    <t>處務公告1778</t>
  </si>
  <si>
    <t xml:space="preserve">111年國民小學教育-中央政府補助國民小學教育經費-服務費用-專業服務費-講課鐘點、稿費、出席審查及查詢費#1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</si>
</sst>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4">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68">
    <xf numFmtId="0" fontId="0" fillId="0" borderId="0" xfId="0" applyAlignment="1">
      <alignment vertical="center"/>
    </xf>
    <xf numFmtId="0" fontId="4" fillId="0" borderId="10" xfId="0" applyNumberFormat="1" applyFont="1" applyBorder="1" applyAlignment="1">
      <alignment horizontal="center" vertical="center" wrapText="1"/>
    </xf>
    <xf numFmtId="0" fontId="43"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Border="1" applyAlignment="1">
      <alignment horizontal="left" vertical="top" wrapText="1"/>
    </xf>
    <xf numFmtId="181" fontId="4" fillId="33" borderId="12" xfId="0" applyNumberFormat="1" applyFont="1" applyFill="1" applyBorder="1" applyAlignment="1">
      <alignment horizontal="left" vertical="top" wrapText="1"/>
    </xf>
    <xf numFmtId="0" fontId="4" fillId="0" borderId="10" xfId="0" applyNumberFormat="1" applyFont="1" applyBorder="1" applyAlignment="1">
      <alignment horizontal="center" vertical="center" wrapText="1"/>
    </xf>
    <xf numFmtId="0" fontId="6" fillId="0" borderId="0" xfId="0" applyFont="1" applyBorder="1" applyAlignment="1">
      <alignment vertical="top"/>
    </xf>
    <xf numFmtId="0" fontId="6" fillId="0" borderId="0" xfId="0" applyFont="1" applyAlignment="1">
      <alignment horizontal="left" vertical="top"/>
    </xf>
    <xf numFmtId="185" fontId="4" fillId="0" borderId="10" xfId="0" applyNumberFormat="1" applyFont="1" applyBorder="1" applyAlignment="1">
      <alignment horizontal="center" vertical="center" wrapText="1"/>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0" fontId="4" fillId="0" borderId="11"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42"/>
  <sheetViews>
    <sheetView tabSelected="1"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5" sqref="A5:A35"/>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customWidth="1"/>
    <col min="17" max="17" width="10.50390625" style="44" customWidth="1"/>
    <col min="18" max="18" width="9.00390625" style="44" customWidth="1"/>
    <col min="19" max="21" width="10.50390625" style="44" customWidth="1"/>
    <col min="22" max="22" width="12.875" style="44" customWidth="1"/>
    <col min="23" max="24" width="9.00390625" style="44" customWidth="1"/>
    <col min="25" max="26" width="11.625" style="44" customWidth="1"/>
    <col min="27" max="27" width="11.62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64" t="s">
        <v>2</v>
      </c>
      <c r="B1" s="64"/>
      <c r="C1" s="64"/>
      <c r="D1" s="64"/>
      <c r="E1" s="64"/>
      <c r="F1" s="64"/>
      <c r="G1" s="64"/>
      <c r="H1" s="64"/>
      <c r="I1" s="64"/>
      <c r="J1" s="64"/>
      <c r="K1" s="64"/>
      <c r="L1" s="64"/>
      <c r="M1" s="33"/>
      <c r="N1" s="33"/>
      <c r="O1" s="34"/>
      <c r="P1" s="35"/>
      <c r="Q1" s="35"/>
      <c r="R1" s="35"/>
      <c r="S1" s="35"/>
      <c r="T1" s="35"/>
      <c r="U1" s="35"/>
      <c r="V1" s="35"/>
      <c r="W1" s="35"/>
      <c r="X1" s="35"/>
      <c r="Y1" s="35"/>
      <c r="Z1" s="35"/>
      <c r="AA1" s="35"/>
    </row>
    <row r="2" spans="1:27" s="36" customFormat="1" ht="19.5">
      <c r="A2" s="65" t="s">
        <v>157</v>
      </c>
      <c r="B2" s="65"/>
      <c r="C2" s="65"/>
      <c r="D2" s="65"/>
      <c r="E2" s="65"/>
      <c r="F2" s="65"/>
      <c r="G2" s="65"/>
      <c r="H2" s="65"/>
      <c r="I2" s="65"/>
      <c r="J2" s="65"/>
      <c r="K2" s="65"/>
      <c r="L2" s="65"/>
      <c r="M2" s="33"/>
      <c r="N2" s="33"/>
      <c r="O2" s="34"/>
      <c r="P2" s="35"/>
      <c r="Q2" s="35"/>
      <c r="R2" s="35"/>
      <c r="S2" s="35"/>
      <c r="T2" s="35"/>
      <c r="U2" s="35"/>
      <c r="V2" s="35"/>
      <c r="W2" s="35"/>
      <c r="X2" s="35"/>
      <c r="Y2" s="35"/>
      <c r="Z2" s="35"/>
      <c r="AA2" s="35"/>
    </row>
    <row r="3" spans="1:27" s="36" customFormat="1" ht="15.75">
      <c r="A3" s="66" t="s">
        <v>29</v>
      </c>
      <c r="B3" s="56" t="s">
        <v>3</v>
      </c>
      <c r="C3" s="56" t="s">
        <v>30</v>
      </c>
      <c r="D3" s="56" t="s">
        <v>4</v>
      </c>
      <c r="E3" s="56" t="s">
        <v>5</v>
      </c>
      <c r="F3" s="56" t="s">
        <v>6</v>
      </c>
      <c r="G3" s="56" t="s">
        <v>0</v>
      </c>
      <c r="H3" s="56"/>
      <c r="I3" s="56" t="s">
        <v>7</v>
      </c>
      <c r="J3" s="56" t="s">
        <v>11</v>
      </c>
      <c r="K3" s="59" t="s">
        <v>12</v>
      </c>
      <c r="L3" s="56" t="s">
        <v>8</v>
      </c>
      <c r="M3" s="63" t="s">
        <v>13</v>
      </c>
      <c r="N3" s="56" t="s">
        <v>28</v>
      </c>
      <c r="O3" s="56" t="s">
        <v>25</v>
      </c>
      <c r="P3" s="56" t="s">
        <v>26</v>
      </c>
      <c r="Q3" s="56"/>
      <c r="R3" s="56"/>
      <c r="S3" s="56"/>
      <c r="T3" s="56"/>
      <c r="U3" s="56"/>
      <c r="V3" s="56"/>
      <c r="W3" s="56"/>
      <c r="X3" s="56"/>
      <c r="Y3" s="56"/>
      <c r="Z3" s="56"/>
      <c r="AA3" s="56"/>
    </row>
    <row r="4" spans="1:39" s="36" customFormat="1" ht="32.25">
      <c r="A4" s="67"/>
      <c r="B4" s="56"/>
      <c r="C4" s="56"/>
      <c r="D4" s="56"/>
      <c r="E4" s="56"/>
      <c r="F4" s="56"/>
      <c r="G4" s="1" t="s">
        <v>9</v>
      </c>
      <c r="H4" s="1" t="s">
        <v>10</v>
      </c>
      <c r="I4" s="56"/>
      <c r="J4" s="56"/>
      <c r="K4" s="59"/>
      <c r="L4" s="56"/>
      <c r="M4" s="63"/>
      <c r="N4" s="56"/>
      <c r="O4" s="56"/>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68</v>
      </c>
      <c r="C5" s="48" t="s">
        <v>73</v>
      </c>
      <c r="D5" s="2" t="s">
        <v>150</v>
      </c>
      <c r="E5" s="47" t="s">
        <v>151</v>
      </c>
      <c r="F5" s="49">
        <v>155840</v>
      </c>
      <c r="G5" s="49">
        <f>P5</f>
        <v>16338</v>
      </c>
      <c r="H5" s="49">
        <f>SUM(P5)</f>
        <v>16338</v>
      </c>
      <c r="I5" s="50">
        <f>F5-H5</f>
        <v>139502</v>
      </c>
      <c r="J5" s="52"/>
      <c r="K5" s="27"/>
      <c r="L5" s="47"/>
      <c r="M5" s="45" t="s">
        <v>46</v>
      </c>
      <c r="N5" s="31"/>
      <c r="O5" s="20"/>
      <c r="P5" s="11">
        <v>16338</v>
      </c>
      <c r="Q5" s="11"/>
      <c r="R5" s="11"/>
      <c r="S5" s="11"/>
      <c r="T5" s="11"/>
      <c r="U5" s="11"/>
      <c r="V5" s="11"/>
      <c r="W5" s="11"/>
      <c r="X5" s="11"/>
      <c r="Y5" s="11"/>
      <c r="Z5" s="11"/>
      <c r="AA5" s="11"/>
    </row>
    <row r="6" spans="1:27" ht="145.5">
      <c r="A6" s="48">
        <v>2</v>
      </c>
      <c r="B6" s="47" t="s">
        <v>105</v>
      </c>
      <c r="C6" s="48" t="s">
        <v>74</v>
      </c>
      <c r="D6" s="2" t="s">
        <v>148</v>
      </c>
      <c r="E6" s="47" t="s">
        <v>149</v>
      </c>
      <c r="F6" s="49">
        <v>62844</v>
      </c>
      <c r="G6" s="49">
        <f aca="true" t="shared" si="0" ref="G6:G35">P6</f>
        <v>12240</v>
      </c>
      <c r="H6" s="49">
        <f aca="true" t="shared" si="1" ref="H6:H35">SUM(P6)</f>
        <v>12240</v>
      </c>
      <c r="I6" s="50">
        <f aca="true" t="shared" si="2" ref="I6:I35">F6-H6</f>
        <v>50604</v>
      </c>
      <c r="J6" s="52">
        <v>1120630</v>
      </c>
      <c r="K6" s="27"/>
      <c r="L6" s="47"/>
      <c r="M6" s="45" t="s">
        <v>44</v>
      </c>
      <c r="N6" s="31"/>
      <c r="O6" s="20"/>
      <c r="P6" s="11">
        <v>12240</v>
      </c>
      <c r="Q6" s="11"/>
      <c r="R6" s="11"/>
      <c r="S6" s="11"/>
      <c r="T6" s="11"/>
      <c r="U6" s="11"/>
      <c r="V6" s="11"/>
      <c r="W6" s="11"/>
      <c r="X6" s="11"/>
      <c r="Y6" s="11"/>
      <c r="Z6" s="11"/>
      <c r="AA6" s="11"/>
    </row>
    <row r="7" spans="1:27" ht="243">
      <c r="A7" s="48">
        <v>3</v>
      </c>
      <c r="B7" s="47" t="s">
        <v>101</v>
      </c>
      <c r="C7" s="48" t="s">
        <v>98</v>
      </c>
      <c r="D7" s="2" t="s">
        <v>100</v>
      </c>
      <c r="E7" s="47" t="s">
        <v>99</v>
      </c>
      <c r="F7" s="49">
        <v>47743</v>
      </c>
      <c r="G7" s="49">
        <f t="shared" si="0"/>
        <v>0</v>
      </c>
      <c r="H7" s="49">
        <f t="shared" si="1"/>
        <v>0</v>
      </c>
      <c r="I7" s="50">
        <f t="shared" si="2"/>
        <v>47743</v>
      </c>
      <c r="J7" s="52"/>
      <c r="K7" s="27"/>
      <c r="L7" s="47"/>
      <c r="M7" s="45" t="s">
        <v>43</v>
      </c>
      <c r="N7" s="31"/>
      <c r="O7" s="20"/>
      <c r="P7" s="11"/>
      <c r="Q7" s="11"/>
      <c r="R7" s="11"/>
      <c r="S7" s="11"/>
      <c r="T7" s="11"/>
      <c r="U7" s="11"/>
      <c r="V7" s="11"/>
      <c r="W7" s="11"/>
      <c r="X7" s="11"/>
      <c r="Y7" s="11"/>
      <c r="Z7" s="11"/>
      <c r="AA7" s="11"/>
    </row>
    <row r="8" spans="1:27" ht="113.25">
      <c r="A8" s="48">
        <v>4</v>
      </c>
      <c r="B8" s="47" t="s">
        <v>92</v>
      </c>
      <c r="C8" s="48" t="s">
        <v>89</v>
      </c>
      <c r="D8" s="2" t="s">
        <v>90</v>
      </c>
      <c r="E8" s="47" t="s">
        <v>91</v>
      </c>
      <c r="F8" s="49">
        <v>35407</v>
      </c>
      <c r="G8" s="49">
        <f t="shared" si="0"/>
        <v>0</v>
      </c>
      <c r="H8" s="49">
        <f t="shared" si="1"/>
        <v>0</v>
      </c>
      <c r="I8" s="50">
        <f t="shared" si="2"/>
        <v>35407</v>
      </c>
      <c r="J8" s="52">
        <v>1120731</v>
      </c>
      <c r="K8" s="27"/>
      <c r="L8" s="47"/>
      <c r="M8" s="45" t="s">
        <v>45</v>
      </c>
      <c r="N8" s="31"/>
      <c r="O8" s="20"/>
      <c r="P8" s="11"/>
      <c r="Q8" s="11"/>
      <c r="R8" s="11"/>
      <c r="S8" s="11"/>
      <c r="T8" s="11"/>
      <c r="U8" s="11"/>
      <c r="V8" s="11"/>
      <c r="W8" s="11"/>
      <c r="X8" s="11"/>
      <c r="Y8" s="11"/>
      <c r="Z8" s="11"/>
      <c r="AA8" s="11"/>
    </row>
    <row r="9" spans="1:27" ht="48">
      <c r="A9" s="48">
        <v>5</v>
      </c>
      <c r="B9" s="23"/>
      <c r="C9" s="48" t="s">
        <v>102</v>
      </c>
      <c r="D9" s="2" t="s">
        <v>103</v>
      </c>
      <c r="E9" s="23" t="s">
        <v>104</v>
      </c>
      <c r="F9" s="49">
        <v>8316</v>
      </c>
      <c r="G9" s="49">
        <f t="shared" si="0"/>
        <v>0</v>
      </c>
      <c r="H9" s="49">
        <f t="shared" si="1"/>
        <v>0</v>
      </c>
      <c r="I9" s="50">
        <f t="shared" si="2"/>
        <v>8316</v>
      </c>
      <c r="J9" s="52">
        <v>11207</v>
      </c>
      <c r="K9" s="27"/>
      <c r="L9" s="47"/>
      <c r="M9" s="45" t="s">
        <v>46</v>
      </c>
      <c r="N9" s="31"/>
      <c r="O9" s="20"/>
      <c r="P9" s="11"/>
      <c r="Q9" s="11"/>
      <c r="R9" s="11"/>
      <c r="S9" s="11"/>
      <c r="T9" s="11"/>
      <c r="U9" s="11"/>
      <c r="V9" s="11"/>
      <c r="W9" s="11"/>
      <c r="X9" s="11"/>
      <c r="Y9" s="11"/>
      <c r="Z9" s="11"/>
      <c r="AA9" s="11"/>
    </row>
    <row r="10" spans="1:27" ht="129">
      <c r="A10" s="48">
        <v>6</v>
      </c>
      <c r="B10" s="23" t="s">
        <v>120</v>
      </c>
      <c r="C10" s="48" t="s">
        <v>117</v>
      </c>
      <c r="D10" s="2" t="s">
        <v>119</v>
      </c>
      <c r="E10" s="23" t="s">
        <v>118</v>
      </c>
      <c r="F10" s="49">
        <v>50000</v>
      </c>
      <c r="G10" s="49">
        <f t="shared" si="0"/>
        <v>0</v>
      </c>
      <c r="H10" s="49">
        <f t="shared" si="1"/>
        <v>0</v>
      </c>
      <c r="I10" s="50">
        <f t="shared" si="2"/>
        <v>50000</v>
      </c>
      <c r="J10" s="52"/>
      <c r="K10" s="27"/>
      <c r="L10" s="47"/>
      <c r="M10" s="45" t="s">
        <v>46</v>
      </c>
      <c r="N10" s="31"/>
      <c r="O10" s="20"/>
      <c r="P10" s="11"/>
      <c r="Q10" s="11"/>
      <c r="R10" s="11"/>
      <c r="S10" s="11"/>
      <c r="T10" s="11"/>
      <c r="U10" s="11"/>
      <c r="V10" s="11"/>
      <c r="W10" s="11"/>
      <c r="X10" s="11"/>
      <c r="Y10" s="11"/>
      <c r="Z10" s="11"/>
      <c r="AA10" s="11"/>
    </row>
    <row r="11" spans="1:27" ht="145.5">
      <c r="A11" s="48">
        <v>7</v>
      </c>
      <c r="B11" s="23" t="s">
        <v>96</v>
      </c>
      <c r="C11" s="48" t="s">
        <v>93</v>
      </c>
      <c r="D11" s="2" t="s">
        <v>94</v>
      </c>
      <c r="E11" s="23" t="s">
        <v>95</v>
      </c>
      <c r="F11" s="49">
        <v>31728</v>
      </c>
      <c r="G11" s="49">
        <f t="shared" si="0"/>
        <v>12254</v>
      </c>
      <c r="H11" s="49">
        <f t="shared" si="1"/>
        <v>12254</v>
      </c>
      <c r="I11" s="50">
        <f t="shared" si="2"/>
        <v>19474</v>
      </c>
      <c r="J11" s="52">
        <v>1120731</v>
      </c>
      <c r="K11" s="27"/>
      <c r="L11" s="47"/>
      <c r="M11" s="45" t="s">
        <v>44</v>
      </c>
      <c r="N11" s="31"/>
      <c r="O11" s="20"/>
      <c r="P11" s="11">
        <v>12254</v>
      </c>
      <c r="Q11" s="11"/>
      <c r="R11" s="11"/>
      <c r="S11" s="11"/>
      <c r="T11" s="11"/>
      <c r="U11" s="11"/>
      <c r="V11" s="11"/>
      <c r="W11" s="11"/>
      <c r="X11" s="11"/>
      <c r="Y11" s="11"/>
      <c r="Z11" s="11"/>
      <c r="AA11" s="11"/>
    </row>
    <row r="12" spans="1:27" ht="162">
      <c r="A12" s="48">
        <v>8</v>
      </c>
      <c r="B12" s="47" t="s">
        <v>82</v>
      </c>
      <c r="C12" s="48" t="s">
        <v>79</v>
      </c>
      <c r="D12" s="2" t="s">
        <v>81</v>
      </c>
      <c r="E12" s="47" t="s">
        <v>80</v>
      </c>
      <c r="F12" s="49">
        <v>6833</v>
      </c>
      <c r="G12" s="49">
        <f t="shared" si="0"/>
        <v>0</v>
      </c>
      <c r="H12" s="49">
        <f t="shared" si="1"/>
        <v>0</v>
      </c>
      <c r="I12" s="50">
        <f t="shared" si="2"/>
        <v>6833</v>
      </c>
      <c r="J12" s="52">
        <v>1110731</v>
      </c>
      <c r="K12" s="27"/>
      <c r="L12" s="47" t="s">
        <v>169</v>
      </c>
      <c r="M12" s="45"/>
      <c r="N12" s="31"/>
      <c r="O12" s="20"/>
      <c r="P12" s="11"/>
      <c r="Q12" s="11"/>
      <c r="R12" s="11"/>
      <c r="S12" s="11"/>
      <c r="T12" s="11"/>
      <c r="U12" s="11"/>
      <c r="V12" s="11"/>
      <c r="W12" s="11"/>
      <c r="X12" s="11"/>
      <c r="Y12" s="11"/>
      <c r="Z12" s="11"/>
      <c r="AA12" s="11"/>
    </row>
    <row r="13" spans="1:27" ht="258.75">
      <c r="A13" s="48">
        <v>9</v>
      </c>
      <c r="B13" s="47" t="s">
        <v>141</v>
      </c>
      <c r="C13" s="48" t="s">
        <v>138</v>
      </c>
      <c r="D13" s="2" t="s">
        <v>140</v>
      </c>
      <c r="E13" s="47" t="s">
        <v>139</v>
      </c>
      <c r="F13" s="49">
        <v>88145</v>
      </c>
      <c r="G13" s="49">
        <f t="shared" si="0"/>
        <v>2500</v>
      </c>
      <c r="H13" s="49">
        <f t="shared" si="1"/>
        <v>2500</v>
      </c>
      <c r="I13" s="50">
        <f t="shared" si="2"/>
        <v>85645</v>
      </c>
      <c r="J13" s="52"/>
      <c r="K13" s="27"/>
      <c r="L13" s="47"/>
      <c r="M13" s="45"/>
      <c r="N13" s="31"/>
      <c r="O13" s="20"/>
      <c r="P13" s="11">
        <v>2500</v>
      </c>
      <c r="Q13" s="11"/>
      <c r="R13" s="11"/>
      <c r="S13" s="11"/>
      <c r="T13" s="11"/>
      <c r="U13" s="11"/>
      <c r="V13" s="11"/>
      <c r="W13" s="11"/>
      <c r="X13" s="11"/>
      <c r="Y13" s="11"/>
      <c r="Z13" s="11"/>
      <c r="AA13" s="11"/>
    </row>
    <row r="14" spans="1:27" ht="177.75">
      <c r="A14" s="48">
        <v>10</v>
      </c>
      <c r="B14" s="47" t="s">
        <v>137</v>
      </c>
      <c r="C14" s="48" t="s">
        <v>134</v>
      </c>
      <c r="D14" s="2" t="s">
        <v>136</v>
      </c>
      <c r="E14" s="47" t="s">
        <v>135</v>
      </c>
      <c r="F14" s="49">
        <v>5000</v>
      </c>
      <c r="G14" s="49">
        <f t="shared" si="0"/>
        <v>0</v>
      </c>
      <c r="H14" s="49">
        <f t="shared" si="1"/>
        <v>0</v>
      </c>
      <c r="I14" s="50">
        <f t="shared" si="2"/>
        <v>5000</v>
      </c>
      <c r="J14" s="52">
        <v>1120731</v>
      </c>
      <c r="K14" s="27"/>
      <c r="L14" s="47"/>
      <c r="M14" s="45" t="s">
        <v>63</v>
      </c>
      <c r="N14" s="31"/>
      <c r="O14" s="20"/>
      <c r="P14" s="11"/>
      <c r="Q14" s="11"/>
      <c r="R14" s="11"/>
      <c r="S14" s="11"/>
      <c r="T14" s="11"/>
      <c r="U14" s="11"/>
      <c r="V14" s="11"/>
      <c r="W14" s="11"/>
      <c r="X14" s="11"/>
      <c r="Y14" s="11"/>
      <c r="Z14" s="11"/>
      <c r="AA14" s="11"/>
    </row>
    <row r="15" spans="1:27" ht="258.75">
      <c r="A15" s="48">
        <v>11</v>
      </c>
      <c r="B15" s="47" t="s">
        <v>130</v>
      </c>
      <c r="C15" s="48" t="s">
        <v>127</v>
      </c>
      <c r="D15" s="2" t="s">
        <v>129</v>
      </c>
      <c r="E15" s="47" t="s">
        <v>128</v>
      </c>
      <c r="F15" s="49">
        <v>30105</v>
      </c>
      <c r="G15" s="49">
        <f t="shared" si="0"/>
        <v>0</v>
      </c>
      <c r="H15" s="49">
        <f t="shared" si="1"/>
        <v>0</v>
      </c>
      <c r="I15" s="50">
        <f t="shared" si="2"/>
        <v>30105</v>
      </c>
      <c r="J15" s="52"/>
      <c r="K15" s="27"/>
      <c r="L15" s="47"/>
      <c r="M15" s="45" t="s">
        <v>67</v>
      </c>
      <c r="N15" s="31"/>
      <c r="O15" s="20"/>
      <c r="P15" s="11"/>
      <c r="Q15" s="11"/>
      <c r="R15" s="11"/>
      <c r="S15" s="11"/>
      <c r="T15" s="11"/>
      <c r="U15" s="11"/>
      <c r="V15" s="11"/>
      <c r="W15" s="11"/>
      <c r="X15" s="11"/>
      <c r="Y15" s="11"/>
      <c r="Z15" s="11"/>
      <c r="AA15" s="11"/>
    </row>
    <row r="16" spans="1:27" ht="113.25">
      <c r="A16" s="48">
        <v>12</v>
      </c>
      <c r="B16" s="47" t="s">
        <v>126</v>
      </c>
      <c r="C16" s="48" t="s">
        <v>123</v>
      </c>
      <c r="D16" s="2" t="s">
        <v>125</v>
      </c>
      <c r="E16" s="47" t="s">
        <v>124</v>
      </c>
      <c r="F16" s="49">
        <v>33540</v>
      </c>
      <c r="G16" s="49">
        <f t="shared" si="0"/>
        <v>0</v>
      </c>
      <c r="H16" s="49">
        <f t="shared" si="1"/>
        <v>0</v>
      </c>
      <c r="I16" s="50">
        <f t="shared" si="2"/>
        <v>33540</v>
      </c>
      <c r="J16" s="52"/>
      <c r="K16" s="27"/>
      <c r="L16" s="47"/>
      <c r="M16" s="45" t="s">
        <v>46</v>
      </c>
      <c r="N16" s="31"/>
      <c r="O16" s="20"/>
      <c r="P16" s="11"/>
      <c r="Q16" s="11"/>
      <c r="R16" s="11"/>
      <c r="S16" s="11"/>
      <c r="T16" s="11"/>
      <c r="U16" s="11"/>
      <c r="V16" s="11"/>
      <c r="W16" s="11"/>
      <c r="X16" s="11"/>
      <c r="Y16" s="11"/>
      <c r="Z16" s="11"/>
      <c r="AA16" s="11"/>
    </row>
    <row r="17" spans="1:27" ht="48">
      <c r="A17" s="48">
        <v>13</v>
      </c>
      <c r="B17" s="47"/>
      <c r="C17" s="48" t="s">
        <v>115</v>
      </c>
      <c r="D17" s="2" t="s">
        <v>121</v>
      </c>
      <c r="E17" s="47" t="s">
        <v>122</v>
      </c>
      <c r="F17" s="49">
        <v>1339</v>
      </c>
      <c r="G17" s="49">
        <f t="shared" si="0"/>
        <v>0</v>
      </c>
      <c r="H17" s="49">
        <f t="shared" si="1"/>
        <v>0</v>
      </c>
      <c r="I17" s="50">
        <f t="shared" si="2"/>
        <v>1339</v>
      </c>
      <c r="J17" s="52"/>
      <c r="K17" s="27"/>
      <c r="L17" s="47"/>
      <c r="M17" s="45" t="s">
        <v>116</v>
      </c>
      <c r="N17" s="31"/>
      <c r="O17" s="20"/>
      <c r="P17" s="11"/>
      <c r="Q17" s="11"/>
      <c r="R17" s="11"/>
      <c r="S17" s="11"/>
      <c r="T17" s="11"/>
      <c r="U17" s="11"/>
      <c r="V17" s="11"/>
      <c r="W17" s="11"/>
      <c r="X17" s="11"/>
      <c r="Y17" s="11"/>
      <c r="Z17" s="11"/>
      <c r="AA17" s="11"/>
    </row>
    <row r="18" spans="1:27" ht="258.75">
      <c r="A18" s="48">
        <v>14</v>
      </c>
      <c r="B18" s="47" t="s">
        <v>109</v>
      </c>
      <c r="C18" s="48" t="s">
        <v>106</v>
      </c>
      <c r="D18" s="2" t="s">
        <v>108</v>
      </c>
      <c r="E18" s="47" t="s">
        <v>107</v>
      </c>
      <c r="F18" s="49">
        <v>21419</v>
      </c>
      <c r="G18" s="49">
        <f t="shared" si="0"/>
        <v>0</v>
      </c>
      <c r="H18" s="49">
        <f t="shared" si="1"/>
        <v>0</v>
      </c>
      <c r="I18" s="50">
        <f t="shared" si="2"/>
        <v>21419</v>
      </c>
      <c r="J18" s="52"/>
      <c r="K18" s="27"/>
      <c r="L18" s="47"/>
      <c r="M18" s="45" t="s">
        <v>46</v>
      </c>
      <c r="N18" s="31"/>
      <c r="O18" s="20"/>
      <c r="P18" s="11"/>
      <c r="Q18" s="11"/>
      <c r="R18" s="11"/>
      <c r="S18" s="11"/>
      <c r="T18" s="11"/>
      <c r="U18" s="11"/>
      <c r="V18" s="11"/>
      <c r="W18" s="11"/>
      <c r="X18" s="11"/>
      <c r="Y18" s="11"/>
      <c r="Z18" s="11"/>
      <c r="AA18" s="11"/>
    </row>
    <row r="19" spans="1:27" ht="194.25">
      <c r="A19" s="48">
        <v>15</v>
      </c>
      <c r="B19" s="47" t="s">
        <v>112</v>
      </c>
      <c r="C19" s="48" t="s">
        <v>106</v>
      </c>
      <c r="D19" s="2" t="s">
        <v>111</v>
      </c>
      <c r="E19" s="47" t="s">
        <v>110</v>
      </c>
      <c r="F19" s="49">
        <v>17600</v>
      </c>
      <c r="G19" s="49">
        <f t="shared" si="0"/>
        <v>0</v>
      </c>
      <c r="H19" s="49">
        <f t="shared" si="1"/>
        <v>0</v>
      </c>
      <c r="I19" s="50">
        <f t="shared" si="2"/>
        <v>17600</v>
      </c>
      <c r="J19" s="52"/>
      <c r="K19" s="27"/>
      <c r="L19" s="47"/>
      <c r="M19" s="45" t="s">
        <v>46</v>
      </c>
      <c r="N19" s="31"/>
      <c r="O19" s="20"/>
      <c r="P19" s="11"/>
      <c r="Q19" s="11"/>
      <c r="R19" s="11"/>
      <c r="S19" s="11"/>
      <c r="T19" s="11"/>
      <c r="U19" s="11"/>
      <c r="V19" s="11"/>
      <c r="W19" s="11"/>
      <c r="X19" s="11"/>
      <c r="Y19" s="11"/>
      <c r="Z19" s="11"/>
      <c r="AA19" s="11"/>
    </row>
    <row r="20" spans="1:27" ht="48">
      <c r="A20" s="48">
        <v>16</v>
      </c>
      <c r="B20" s="47"/>
      <c r="C20" s="48" t="s">
        <v>106</v>
      </c>
      <c r="D20" s="2" t="s">
        <v>114</v>
      </c>
      <c r="E20" s="47" t="s">
        <v>113</v>
      </c>
      <c r="F20" s="49">
        <v>8316</v>
      </c>
      <c r="G20" s="49">
        <f t="shared" si="0"/>
        <v>0</v>
      </c>
      <c r="H20" s="49">
        <f t="shared" si="1"/>
        <v>0</v>
      </c>
      <c r="I20" s="50">
        <f t="shared" si="2"/>
        <v>8316</v>
      </c>
      <c r="J20" s="52"/>
      <c r="K20" s="27"/>
      <c r="L20" s="47"/>
      <c r="M20" s="45" t="s">
        <v>46</v>
      </c>
      <c r="N20" s="31"/>
      <c r="O20" s="20"/>
      <c r="P20" s="11"/>
      <c r="Q20" s="11"/>
      <c r="R20" s="11"/>
      <c r="S20" s="11"/>
      <c r="T20" s="11"/>
      <c r="U20" s="11"/>
      <c r="V20" s="11"/>
      <c r="W20" s="11"/>
      <c r="X20" s="11"/>
      <c r="Y20" s="11"/>
      <c r="Z20" s="11"/>
      <c r="AA20" s="11"/>
    </row>
    <row r="21" spans="1:27" ht="81">
      <c r="A21" s="48">
        <v>17</v>
      </c>
      <c r="B21" s="47" t="s">
        <v>178</v>
      </c>
      <c r="C21" s="48" t="s">
        <v>175</v>
      </c>
      <c r="D21" s="2" t="s">
        <v>176</v>
      </c>
      <c r="E21" s="47" t="s">
        <v>177</v>
      </c>
      <c r="F21" s="49">
        <v>18522</v>
      </c>
      <c r="G21" s="49">
        <f>P21</f>
        <v>0</v>
      </c>
      <c r="H21" s="49">
        <f>SUM(P21)</f>
        <v>0</v>
      </c>
      <c r="I21" s="50">
        <f>F21-H21</f>
        <v>18522</v>
      </c>
      <c r="J21" s="52">
        <v>1120131</v>
      </c>
      <c r="K21" s="27"/>
      <c r="L21" s="47"/>
      <c r="M21" s="45"/>
      <c r="N21" s="31"/>
      <c r="O21" s="20"/>
      <c r="P21" s="11"/>
      <c r="Q21" s="11"/>
      <c r="R21" s="11"/>
      <c r="S21" s="11"/>
      <c r="T21" s="11"/>
      <c r="U21" s="11"/>
      <c r="V21" s="11"/>
      <c r="W21" s="11"/>
      <c r="X21" s="11"/>
      <c r="Y21" s="11"/>
      <c r="Z21" s="11"/>
      <c r="AA21" s="11"/>
    </row>
    <row r="22" spans="1:39" ht="81">
      <c r="A22" s="48">
        <v>18</v>
      </c>
      <c r="B22" s="47" t="s">
        <v>147</v>
      </c>
      <c r="C22" s="48" t="s">
        <v>144</v>
      </c>
      <c r="D22" s="2" t="s">
        <v>146</v>
      </c>
      <c r="E22" s="47" t="s">
        <v>145</v>
      </c>
      <c r="F22" s="49">
        <v>42000</v>
      </c>
      <c r="G22" s="49">
        <f t="shared" si="0"/>
        <v>0</v>
      </c>
      <c r="H22" s="49">
        <f t="shared" si="1"/>
        <v>0</v>
      </c>
      <c r="I22" s="50">
        <f t="shared" si="2"/>
        <v>42000</v>
      </c>
      <c r="J22" s="13"/>
      <c r="K22" s="27"/>
      <c r="L22" s="23"/>
      <c r="M22" s="45" t="s">
        <v>66</v>
      </c>
      <c r="N22" s="9"/>
      <c r="O22" s="20"/>
      <c r="P22" s="11"/>
      <c r="Q22" s="11"/>
      <c r="R22" s="11"/>
      <c r="S22" s="11"/>
      <c r="T22" s="11"/>
      <c r="U22" s="11"/>
      <c r="V22" s="11"/>
      <c r="W22" s="11"/>
      <c r="X22" s="11"/>
      <c r="Y22" s="11"/>
      <c r="Z22" s="11"/>
      <c r="AA22" s="11"/>
      <c r="AB22" s="44"/>
      <c r="AC22" s="44"/>
      <c r="AD22" s="44"/>
      <c r="AE22" s="44"/>
      <c r="AF22" s="44"/>
      <c r="AG22" s="44"/>
      <c r="AH22" s="44"/>
      <c r="AI22" s="44"/>
      <c r="AJ22" s="44"/>
      <c r="AK22" s="44"/>
      <c r="AL22" s="44"/>
      <c r="AM22" s="44"/>
    </row>
    <row r="23" spans="1:39" ht="48">
      <c r="A23" s="48">
        <v>19</v>
      </c>
      <c r="B23" s="47" t="s">
        <v>71</v>
      </c>
      <c r="C23" s="48" t="s">
        <v>142</v>
      </c>
      <c r="D23" s="2" t="s">
        <v>143</v>
      </c>
      <c r="E23" s="47" t="s">
        <v>162</v>
      </c>
      <c r="F23" s="49">
        <f>SUM(AB23:AM23)</f>
        <v>580000</v>
      </c>
      <c r="G23" s="49">
        <f t="shared" si="0"/>
        <v>522822</v>
      </c>
      <c r="H23" s="49">
        <f t="shared" si="1"/>
        <v>522822</v>
      </c>
      <c r="I23" s="50">
        <f t="shared" si="2"/>
        <v>57178</v>
      </c>
      <c r="J23" s="13"/>
      <c r="K23" s="27"/>
      <c r="L23" s="23"/>
      <c r="M23" s="45" t="s">
        <v>47</v>
      </c>
      <c r="N23" s="9"/>
      <c r="O23" s="20"/>
      <c r="P23" s="11">
        <v>522822</v>
      </c>
      <c r="Q23" s="11"/>
      <c r="R23" s="11"/>
      <c r="S23" s="11"/>
      <c r="T23" s="11"/>
      <c r="U23" s="11"/>
      <c r="V23" s="11"/>
      <c r="W23" s="11"/>
      <c r="X23" s="11"/>
      <c r="Y23" s="11"/>
      <c r="Z23" s="11"/>
      <c r="AA23" s="11"/>
      <c r="AB23" s="44">
        <v>290000</v>
      </c>
      <c r="AC23" s="44">
        <v>290000</v>
      </c>
      <c r="AD23" s="44"/>
      <c r="AE23" s="44"/>
      <c r="AF23" s="44"/>
      <c r="AG23" s="44"/>
      <c r="AH23" s="44"/>
      <c r="AI23" s="44"/>
      <c r="AJ23" s="44"/>
      <c r="AK23" s="44"/>
      <c r="AL23" s="44"/>
      <c r="AM23" s="44"/>
    </row>
    <row r="24" spans="1:39" ht="48">
      <c r="A24" s="48">
        <v>20</v>
      </c>
      <c r="B24" s="47" t="s">
        <v>163</v>
      </c>
      <c r="C24" s="48" t="s">
        <v>158</v>
      </c>
      <c r="D24" s="2" t="s">
        <v>160</v>
      </c>
      <c r="E24" s="47" t="s">
        <v>162</v>
      </c>
      <c r="F24" s="49">
        <f>SUM(AB24:AM24)</f>
        <v>130500</v>
      </c>
      <c r="G24" s="49">
        <f>P24</f>
        <v>0</v>
      </c>
      <c r="H24" s="49">
        <f>SUM(P24)</f>
        <v>0</v>
      </c>
      <c r="I24" s="50">
        <f>F24-H24</f>
        <v>130500</v>
      </c>
      <c r="J24" s="13"/>
      <c r="K24" s="27"/>
      <c r="L24" s="23"/>
      <c r="M24" s="45" t="s">
        <v>47</v>
      </c>
      <c r="N24" s="9"/>
      <c r="O24" s="20"/>
      <c r="P24" s="11"/>
      <c r="Q24" s="11"/>
      <c r="R24" s="11"/>
      <c r="S24" s="11"/>
      <c r="T24" s="11"/>
      <c r="U24" s="11"/>
      <c r="V24" s="11"/>
      <c r="W24" s="11"/>
      <c r="X24" s="11"/>
      <c r="Y24" s="11"/>
      <c r="Z24" s="11"/>
      <c r="AA24" s="11"/>
      <c r="AB24" s="44"/>
      <c r="AC24" s="44">
        <v>130500</v>
      </c>
      <c r="AD24" s="44"/>
      <c r="AE24" s="44"/>
      <c r="AF24" s="44"/>
      <c r="AG24" s="44"/>
      <c r="AH24" s="44"/>
      <c r="AI24" s="44"/>
      <c r="AJ24" s="44"/>
      <c r="AK24" s="44"/>
      <c r="AL24" s="44"/>
      <c r="AM24" s="44"/>
    </row>
    <row r="25" spans="1:39" ht="48">
      <c r="A25" s="48">
        <v>21</v>
      </c>
      <c r="B25" s="47" t="s">
        <v>163</v>
      </c>
      <c r="C25" s="48" t="s">
        <v>159</v>
      </c>
      <c r="D25" s="2" t="s">
        <v>161</v>
      </c>
      <c r="E25" s="47" t="s">
        <v>162</v>
      </c>
      <c r="F25" s="49">
        <f>SUM(AB25:AM25)</f>
        <v>97146</v>
      </c>
      <c r="G25" s="49">
        <f>P25</f>
        <v>0</v>
      </c>
      <c r="H25" s="49">
        <f>SUM(P25)</f>
        <v>0</v>
      </c>
      <c r="I25" s="50">
        <f>F25-H25</f>
        <v>97146</v>
      </c>
      <c r="J25" s="13"/>
      <c r="K25" s="27"/>
      <c r="L25" s="23"/>
      <c r="M25" s="45" t="s">
        <v>47</v>
      </c>
      <c r="N25" s="9"/>
      <c r="O25" s="20"/>
      <c r="P25" s="11"/>
      <c r="Q25" s="11"/>
      <c r="R25" s="11"/>
      <c r="S25" s="11"/>
      <c r="T25" s="11"/>
      <c r="U25" s="11"/>
      <c r="V25" s="11"/>
      <c r="W25" s="11"/>
      <c r="X25" s="11"/>
      <c r="Y25" s="11"/>
      <c r="Z25" s="11"/>
      <c r="AA25" s="11"/>
      <c r="AB25" s="44"/>
      <c r="AC25" s="44">
        <v>97146</v>
      </c>
      <c r="AD25" s="44"/>
      <c r="AE25" s="44"/>
      <c r="AF25" s="44"/>
      <c r="AG25" s="44"/>
      <c r="AH25" s="44"/>
      <c r="AI25" s="44"/>
      <c r="AJ25" s="44"/>
      <c r="AK25" s="44"/>
      <c r="AL25" s="44"/>
      <c r="AM25" s="44"/>
    </row>
    <row r="26" spans="1:39" ht="194.25">
      <c r="A26" s="48">
        <v>22</v>
      </c>
      <c r="B26" s="47" t="s">
        <v>78</v>
      </c>
      <c r="C26" s="48" t="s">
        <v>75</v>
      </c>
      <c r="D26" s="2" t="s">
        <v>76</v>
      </c>
      <c r="E26" s="47" t="s">
        <v>77</v>
      </c>
      <c r="F26" s="49">
        <v>30524</v>
      </c>
      <c r="G26" s="49">
        <f t="shared" si="0"/>
        <v>0</v>
      </c>
      <c r="H26" s="49">
        <f t="shared" si="1"/>
        <v>0</v>
      </c>
      <c r="I26" s="50">
        <f t="shared" si="2"/>
        <v>30524</v>
      </c>
      <c r="J26" s="13">
        <v>1120731</v>
      </c>
      <c r="K26" s="27"/>
      <c r="L26" s="23"/>
      <c r="M26" s="45" t="s">
        <v>56</v>
      </c>
      <c r="N26" s="9"/>
      <c r="O26" s="20"/>
      <c r="P26" s="11"/>
      <c r="Q26" s="11"/>
      <c r="R26" s="11"/>
      <c r="S26" s="11"/>
      <c r="T26" s="11"/>
      <c r="U26" s="11"/>
      <c r="V26" s="11"/>
      <c r="W26" s="11"/>
      <c r="X26" s="11"/>
      <c r="Y26" s="11"/>
      <c r="Z26" s="11"/>
      <c r="AA26" s="11"/>
      <c r="AB26" s="44"/>
      <c r="AC26" s="44"/>
      <c r="AD26" s="44"/>
      <c r="AE26" s="44"/>
      <c r="AF26" s="44"/>
      <c r="AG26" s="44"/>
      <c r="AH26" s="44"/>
      <c r="AI26" s="44"/>
      <c r="AJ26" s="44"/>
      <c r="AK26" s="44"/>
      <c r="AL26" s="44"/>
      <c r="AM26" s="44"/>
    </row>
    <row r="27" spans="1:39" ht="64.5">
      <c r="A27" s="48">
        <v>23</v>
      </c>
      <c r="B27" s="47" t="s">
        <v>172</v>
      </c>
      <c r="C27" s="48" t="s">
        <v>171</v>
      </c>
      <c r="D27" s="2" t="s">
        <v>173</v>
      </c>
      <c r="E27" s="47" t="s">
        <v>174</v>
      </c>
      <c r="F27" s="49">
        <v>99430</v>
      </c>
      <c r="G27" s="49">
        <f>P27</f>
        <v>0</v>
      </c>
      <c r="H27" s="49">
        <f>SUM(P27)</f>
        <v>0</v>
      </c>
      <c r="I27" s="50">
        <f>F27-H27</f>
        <v>99430</v>
      </c>
      <c r="J27" s="13"/>
      <c r="K27" s="27"/>
      <c r="L27" s="23"/>
      <c r="M27" s="45" t="s">
        <v>66</v>
      </c>
      <c r="N27" s="9"/>
      <c r="O27" s="20"/>
      <c r="P27" s="11"/>
      <c r="Q27" s="11"/>
      <c r="R27" s="11"/>
      <c r="S27" s="11"/>
      <c r="T27" s="11"/>
      <c r="U27" s="11"/>
      <c r="V27" s="11"/>
      <c r="W27" s="11"/>
      <c r="X27" s="11"/>
      <c r="Y27" s="11"/>
      <c r="Z27" s="11"/>
      <c r="AA27" s="11"/>
      <c r="AB27" s="44"/>
      <c r="AC27" s="44"/>
      <c r="AD27" s="44"/>
      <c r="AE27" s="44"/>
      <c r="AF27" s="44"/>
      <c r="AG27" s="44"/>
      <c r="AH27" s="44"/>
      <c r="AI27" s="44"/>
      <c r="AJ27" s="44"/>
      <c r="AK27" s="44"/>
      <c r="AL27" s="44"/>
      <c r="AM27" s="44"/>
    </row>
    <row r="28" spans="1:39" ht="81">
      <c r="A28" s="48">
        <v>24</v>
      </c>
      <c r="B28" s="54" t="s">
        <v>60</v>
      </c>
      <c r="C28" s="48" t="s">
        <v>57</v>
      </c>
      <c r="D28" s="2" t="s">
        <v>58</v>
      </c>
      <c r="E28" s="47" t="s">
        <v>59</v>
      </c>
      <c r="F28" s="49">
        <v>4240</v>
      </c>
      <c r="G28" s="49">
        <f t="shared" si="0"/>
        <v>0</v>
      </c>
      <c r="H28" s="49">
        <f t="shared" si="1"/>
        <v>0</v>
      </c>
      <c r="I28" s="50">
        <f t="shared" si="2"/>
        <v>4240</v>
      </c>
      <c r="J28" s="13">
        <v>11012</v>
      </c>
      <c r="K28" s="27"/>
      <c r="L28" s="47"/>
      <c r="M28" s="45" t="s">
        <v>55</v>
      </c>
      <c r="N28" s="9"/>
      <c r="O28" s="20"/>
      <c r="P28" s="11"/>
      <c r="Q28" s="11"/>
      <c r="R28" s="11"/>
      <c r="S28" s="11"/>
      <c r="T28" s="11"/>
      <c r="U28" s="11"/>
      <c r="V28" s="11"/>
      <c r="W28" s="11"/>
      <c r="X28" s="11"/>
      <c r="Y28" s="11"/>
      <c r="Z28" s="11"/>
      <c r="AA28" s="11"/>
      <c r="AB28" s="44"/>
      <c r="AC28" s="44"/>
      <c r="AD28" s="44"/>
      <c r="AE28" s="44"/>
      <c r="AF28" s="44"/>
      <c r="AG28" s="44"/>
      <c r="AH28" s="44"/>
      <c r="AI28" s="44"/>
      <c r="AJ28" s="44"/>
      <c r="AK28" s="44"/>
      <c r="AL28" s="44"/>
      <c r="AM28" s="44"/>
    </row>
    <row r="29" spans="1:39" ht="113.25">
      <c r="A29" s="48">
        <v>25</v>
      </c>
      <c r="B29" s="47" t="s">
        <v>64</v>
      </c>
      <c r="C29" s="48" t="s">
        <v>61</v>
      </c>
      <c r="D29" s="2" t="s">
        <v>62</v>
      </c>
      <c r="E29" s="47" t="s">
        <v>85</v>
      </c>
      <c r="F29" s="49">
        <v>86893</v>
      </c>
      <c r="G29" s="49">
        <f t="shared" si="0"/>
        <v>86893</v>
      </c>
      <c r="H29" s="49">
        <f t="shared" si="1"/>
        <v>86893</v>
      </c>
      <c r="I29" s="50">
        <f t="shared" si="2"/>
        <v>0</v>
      </c>
      <c r="J29" s="13">
        <v>11112</v>
      </c>
      <c r="K29" s="27"/>
      <c r="L29" s="23"/>
      <c r="M29" s="45" t="s">
        <v>55</v>
      </c>
      <c r="N29" s="9"/>
      <c r="O29" s="20"/>
      <c r="P29" s="11">
        <v>86893</v>
      </c>
      <c r="Q29" s="11"/>
      <c r="R29" s="11"/>
      <c r="S29" s="11"/>
      <c r="T29" s="11"/>
      <c r="U29" s="11"/>
      <c r="V29" s="11"/>
      <c r="W29" s="11"/>
      <c r="X29" s="11"/>
      <c r="Y29" s="11"/>
      <c r="Z29" s="11"/>
      <c r="AA29" s="11"/>
      <c r="AB29" s="44"/>
      <c r="AC29" s="44"/>
      <c r="AD29" s="44"/>
      <c r="AE29" s="44"/>
      <c r="AF29" s="44"/>
      <c r="AG29" s="44"/>
      <c r="AH29" s="44"/>
      <c r="AI29" s="44"/>
      <c r="AJ29" s="44"/>
      <c r="AK29" s="44"/>
      <c r="AL29" s="44"/>
      <c r="AM29" s="44"/>
    </row>
    <row r="30" spans="1:39" ht="113.25">
      <c r="A30" s="48">
        <v>26</v>
      </c>
      <c r="B30" s="47" t="s">
        <v>131</v>
      </c>
      <c r="C30" s="48" t="s">
        <v>70</v>
      </c>
      <c r="D30" s="2" t="s">
        <v>133</v>
      </c>
      <c r="E30" s="47" t="s">
        <v>132</v>
      </c>
      <c r="F30" s="49">
        <v>674560</v>
      </c>
      <c r="G30" s="49">
        <f t="shared" si="0"/>
        <v>0</v>
      </c>
      <c r="H30" s="49">
        <f t="shared" si="1"/>
        <v>0</v>
      </c>
      <c r="I30" s="50">
        <f t="shared" si="2"/>
        <v>674560</v>
      </c>
      <c r="J30" s="13"/>
      <c r="K30" s="27"/>
      <c r="L30" s="23"/>
      <c r="M30" s="45" t="s">
        <v>55</v>
      </c>
      <c r="N30" s="9"/>
      <c r="O30" s="20"/>
      <c r="P30" s="11"/>
      <c r="Q30" s="11"/>
      <c r="R30" s="11"/>
      <c r="S30" s="11"/>
      <c r="T30" s="11"/>
      <c r="U30" s="11"/>
      <c r="V30" s="11"/>
      <c r="W30" s="11"/>
      <c r="X30" s="11"/>
      <c r="Y30" s="11"/>
      <c r="Z30" s="11"/>
      <c r="AA30" s="11"/>
      <c r="AB30" s="44"/>
      <c r="AC30" s="44"/>
      <c r="AD30" s="44"/>
      <c r="AE30" s="44"/>
      <c r="AF30" s="44"/>
      <c r="AG30" s="44"/>
      <c r="AH30" s="44"/>
      <c r="AI30" s="44"/>
      <c r="AJ30" s="44"/>
      <c r="AK30" s="44"/>
      <c r="AL30" s="44"/>
      <c r="AM30" s="44"/>
    </row>
    <row r="31" spans="1:39" ht="113.25">
      <c r="A31" s="48">
        <v>27</v>
      </c>
      <c r="B31" s="47" t="s">
        <v>72</v>
      </c>
      <c r="C31" s="48" t="s">
        <v>70</v>
      </c>
      <c r="D31" s="2" t="s">
        <v>155</v>
      </c>
      <c r="E31" s="47" t="s">
        <v>156</v>
      </c>
      <c r="F31" s="49">
        <v>1540</v>
      </c>
      <c r="G31" s="49">
        <f t="shared" si="0"/>
        <v>1540</v>
      </c>
      <c r="H31" s="49">
        <f t="shared" si="1"/>
        <v>1540</v>
      </c>
      <c r="I31" s="50">
        <f t="shared" si="2"/>
        <v>0</v>
      </c>
      <c r="J31" s="13"/>
      <c r="K31" s="27"/>
      <c r="L31" s="23"/>
      <c r="M31" s="45" t="s">
        <v>55</v>
      </c>
      <c r="N31" s="9"/>
      <c r="O31" s="20"/>
      <c r="P31" s="11">
        <v>1540</v>
      </c>
      <c r="Q31" s="11"/>
      <c r="R31" s="11"/>
      <c r="S31" s="11"/>
      <c r="T31" s="11"/>
      <c r="U31" s="11"/>
      <c r="V31" s="11"/>
      <c r="W31" s="11"/>
      <c r="X31" s="11"/>
      <c r="Y31" s="11"/>
      <c r="Z31" s="11"/>
      <c r="AA31" s="11"/>
      <c r="AB31" s="44"/>
      <c r="AC31" s="44"/>
      <c r="AD31" s="44"/>
      <c r="AE31" s="44"/>
      <c r="AF31" s="44"/>
      <c r="AG31" s="44"/>
      <c r="AH31" s="44"/>
      <c r="AI31" s="44"/>
      <c r="AJ31" s="44"/>
      <c r="AK31" s="44"/>
      <c r="AL31" s="44"/>
      <c r="AM31" s="44"/>
    </row>
    <row r="32" spans="1:39" ht="194.25">
      <c r="A32" s="48">
        <v>28</v>
      </c>
      <c r="B32" s="47" t="s">
        <v>154</v>
      </c>
      <c r="C32" s="48" t="s">
        <v>69</v>
      </c>
      <c r="D32" s="2" t="s">
        <v>152</v>
      </c>
      <c r="E32" s="47" t="s">
        <v>153</v>
      </c>
      <c r="F32" s="49">
        <v>500217</v>
      </c>
      <c r="G32" s="49">
        <f t="shared" si="0"/>
        <v>0</v>
      </c>
      <c r="H32" s="49">
        <f t="shared" si="1"/>
        <v>0</v>
      </c>
      <c r="I32" s="50">
        <f t="shared" si="2"/>
        <v>500217</v>
      </c>
      <c r="J32" s="13"/>
      <c r="K32" s="27"/>
      <c r="L32" s="23"/>
      <c r="M32" s="45" t="s">
        <v>55</v>
      </c>
      <c r="N32" s="9"/>
      <c r="O32" s="20"/>
      <c r="P32" s="11"/>
      <c r="Q32" s="11"/>
      <c r="R32" s="11"/>
      <c r="S32" s="11"/>
      <c r="T32" s="11"/>
      <c r="U32" s="11"/>
      <c r="V32" s="11"/>
      <c r="W32" s="11"/>
      <c r="X32" s="11"/>
      <c r="Y32" s="11"/>
      <c r="Z32" s="11"/>
      <c r="AA32" s="11"/>
      <c r="AB32" s="44"/>
      <c r="AC32" s="44"/>
      <c r="AD32" s="44"/>
      <c r="AE32" s="44"/>
      <c r="AF32" s="44"/>
      <c r="AG32" s="44"/>
      <c r="AH32" s="44"/>
      <c r="AI32" s="44"/>
      <c r="AJ32" s="44"/>
      <c r="AK32" s="44"/>
      <c r="AL32" s="44"/>
      <c r="AM32" s="44"/>
    </row>
    <row r="33" spans="1:39" ht="113.25">
      <c r="A33" s="48">
        <v>29</v>
      </c>
      <c r="B33" s="47" t="s">
        <v>88</v>
      </c>
      <c r="C33" s="48" t="s">
        <v>65</v>
      </c>
      <c r="D33" s="2" t="s">
        <v>86</v>
      </c>
      <c r="E33" s="47" t="s">
        <v>87</v>
      </c>
      <c r="F33" s="49">
        <v>51806</v>
      </c>
      <c r="G33" s="49">
        <f t="shared" si="0"/>
        <v>0</v>
      </c>
      <c r="H33" s="49">
        <f t="shared" si="1"/>
        <v>0</v>
      </c>
      <c r="I33" s="50">
        <f t="shared" si="2"/>
        <v>51806</v>
      </c>
      <c r="J33" s="13">
        <v>1111231</v>
      </c>
      <c r="K33" s="27"/>
      <c r="L33" s="23"/>
      <c r="M33" s="45" t="s">
        <v>55</v>
      </c>
      <c r="N33" s="9"/>
      <c r="O33" s="20"/>
      <c r="P33" s="11"/>
      <c r="Q33" s="11"/>
      <c r="R33" s="11"/>
      <c r="S33" s="11"/>
      <c r="T33" s="11"/>
      <c r="U33" s="11"/>
      <c r="V33" s="11"/>
      <c r="W33" s="11"/>
      <c r="X33" s="11"/>
      <c r="Y33" s="11"/>
      <c r="Z33" s="11"/>
      <c r="AA33" s="11"/>
      <c r="AB33" s="44"/>
      <c r="AC33" s="44"/>
      <c r="AD33" s="44"/>
      <c r="AE33" s="44"/>
      <c r="AF33" s="44"/>
      <c r="AG33" s="44"/>
      <c r="AH33" s="44"/>
      <c r="AI33" s="44"/>
      <c r="AJ33" s="44"/>
      <c r="AK33" s="44"/>
      <c r="AL33" s="44"/>
      <c r="AM33" s="44"/>
    </row>
    <row r="34" spans="1:39" ht="113.25">
      <c r="A34" s="48">
        <v>30</v>
      </c>
      <c r="B34" s="55" t="s">
        <v>168</v>
      </c>
      <c r="C34" s="48" t="s">
        <v>165</v>
      </c>
      <c r="D34" s="2" t="s">
        <v>166</v>
      </c>
      <c r="E34" s="55" t="s">
        <v>167</v>
      </c>
      <c r="F34" s="49">
        <v>134856</v>
      </c>
      <c r="G34" s="49">
        <f>P34</f>
        <v>0</v>
      </c>
      <c r="H34" s="49">
        <f>SUM(P34)</f>
        <v>0</v>
      </c>
      <c r="I34" s="50">
        <f>F34-H34</f>
        <v>134856</v>
      </c>
      <c r="J34" s="13">
        <v>1120731</v>
      </c>
      <c r="K34" s="27"/>
      <c r="L34" s="23"/>
      <c r="M34" s="45" t="s">
        <v>48</v>
      </c>
      <c r="N34" s="9"/>
      <c r="O34" s="20"/>
      <c r="P34" s="11"/>
      <c r="Q34" s="11"/>
      <c r="R34" s="11"/>
      <c r="S34" s="11"/>
      <c r="T34" s="11"/>
      <c r="U34" s="11"/>
      <c r="V34" s="11"/>
      <c r="W34" s="11"/>
      <c r="X34" s="11"/>
      <c r="Y34" s="11"/>
      <c r="Z34" s="11"/>
      <c r="AA34" s="11"/>
      <c r="AB34" s="44"/>
      <c r="AC34" s="44"/>
      <c r="AD34" s="44"/>
      <c r="AE34" s="44"/>
      <c r="AF34" s="44"/>
      <c r="AG34" s="44"/>
      <c r="AH34" s="44"/>
      <c r="AI34" s="44"/>
      <c r="AJ34" s="44"/>
      <c r="AK34" s="44"/>
      <c r="AL34" s="44"/>
      <c r="AM34" s="44"/>
    </row>
    <row r="35" spans="1:27" s="39" customFormat="1" ht="113.25">
      <c r="A35" s="48">
        <v>31</v>
      </c>
      <c r="B35" s="53" t="s">
        <v>164</v>
      </c>
      <c r="C35" s="22" t="s">
        <v>97</v>
      </c>
      <c r="D35" s="23" t="s">
        <v>84</v>
      </c>
      <c r="E35" s="53" t="s">
        <v>83</v>
      </c>
      <c r="F35" s="51">
        <v>176325</v>
      </c>
      <c r="G35" s="49">
        <f t="shared" si="0"/>
        <v>168738</v>
      </c>
      <c r="H35" s="49">
        <f t="shared" si="1"/>
        <v>168738</v>
      </c>
      <c r="I35" s="50">
        <f t="shared" si="2"/>
        <v>7587</v>
      </c>
      <c r="J35" s="52"/>
      <c r="K35" s="28"/>
      <c r="L35" s="47" t="s">
        <v>170</v>
      </c>
      <c r="M35" s="38" t="s">
        <v>48</v>
      </c>
      <c r="N35" s="24"/>
      <c r="O35" s="25"/>
      <c r="P35" s="26">
        <v>168738</v>
      </c>
      <c r="Q35" s="26"/>
      <c r="R35" s="26"/>
      <c r="S35" s="26"/>
      <c r="T35" s="26"/>
      <c r="U35" s="26"/>
      <c r="V35" s="26"/>
      <c r="W35" s="26"/>
      <c r="X35" s="26"/>
      <c r="Y35" s="26"/>
      <c r="Z35" s="26"/>
      <c r="AA35" s="26"/>
    </row>
    <row r="36" spans="1:27" s="36" customFormat="1" ht="24.75" customHeight="1">
      <c r="A36" s="14"/>
      <c r="B36" s="15" t="s">
        <v>1</v>
      </c>
      <c r="C36" s="16"/>
      <c r="D36" s="17"/>
      <c r="E36" s="17"/>
      <c r="F36" s="18">
        <f>SUM(F5:F35)</f>
        <v>3232734</v>
      </c>
      <c r="G36" s="18">
        <f>SUM(G5:G35)</f>
        <v>823325</v>
      </c>
      <c r="H36" s="18">
        <f>SUM(H5:H35)</f>
        <v>823325</v>
      </c>
      <c r="I36" s="18">
        <f>SUM(I5:I35)</f>
        <v>2409409</v>
      </c>
      <c r="J36" s="19"/>
      <c r="K36" s="29"/>
      <c r="L36" s="40"/>
      <c r="M36" s="46"/>
      <c r="N36" s="32"/>
      <c r="O36" s="21"/>
      <c r="P36" s="12"/>
      <c r="Q36" s="12"/>
      <c r="R36" s="12"/>
      <c r="S36" s="12"/>
      <c r="T36" s="12"/>
      <c r="U36" s="12"/>
      <c r="V36" s="12"/>
      <c r="W36" s="12"/>
      <c r="X36" s="12"/>
      <c r="Y36" s="12"/>
      <c r="Z36" s="12"/>
      <c r="AA36" s="12"/>
    </row>
    <row r="37" spans="1:10" ht="6" customHeight="1">
      <c r="A37" s="3"/>
      <c r="B37" s="4"/>
      <c r="C37" s="5"/>
      <c r="D37" s="41"/>
      <c r="E37" s="4"/>
      <c r="F37" s="4"/>
      <c r="G37" s="4"/>
      <c r="H37" s="4"/>
      <c r="I37" s="4"/>
      <c r="J37" s="5"/>
    </row>
    <row r="38" spans="1:7" ht="15.75" hidden="1">
      <c r="A38" s="57" t="s">
        <v>49</v>
      </c>
      <c r="B38" s="57"/>
      <c r="C38" s="57"/>
      <c r="D38" s="57"/>
      <c r="E38" s="57"/>
      <c r="F38" s="57"/>
      <c r="G38" s="57"/>
    </row>
    <row r="39" spans="1:7" ht="15.75" hidden="1">
      <c r="A39" s="58" t="s">
        <v>50</v>
      </c>
      <c r="B39" s="58"/>
      <c r="C39" s="58"/>
      <c r="D39" s="58"/>
      <c r="E39" s="58"/>
      <c r="F39" s="58"/>
      <c r="G39" s="58"/>
    </row>
    <row r="40" spans="1:7" ht="15.75" hidden="1">
      <c r="A40" s="60" t="s">
        <v>51</v>
      </c>
      <c r="B40" s="60"/>
      <c r="C40" s="60"/>
      <c r="D40" s="60"/>
      <c r="E40" s="60"/>
      <c r="F40" s="60"/>
      <c r="G40" s="60"/>
    </row>
    <row r="41" spans="1:27" s="6" customFormat="1" ht="15.75" hidden="1">
      <c r="A41" s="60" t="s">
        <v>52</v>
      </c>
      <c r="B41" s="60"/>
      <c r="C41" s="60"/>
      <c r="D41" s="60"/>
      <c r="E41" s="60"/>
      <c r="F41" s="60"/>
      <c r="G41" s="60"/>
      <c r="J41" s="8"/>
      <c r="K41" s="30"/>
      <c r="L41" s="37"/>
      <c r="M41" s="42"/>
      <c r="N41" s="42"/>
      <c r="O41" s="43"/>
      <c r="P41" s="44"/>
      <c r="Q41" s="44"/>
      <c r="R41" s="44"/>
      <c r="S41" s="44"/>
      <c r="T41" s="44"/>
      <c r="U41" s="44"/>
      <c r="V41" s="44"/>
      <c r="W41" s="44"/>
      <c r="X41" s="44"/>
      <c r="Y41" s="44"/>
      <c r="Z41" s="44"/>
      <c r="AA41" s="44"/>
    </row>
    <row r="42" spans="1:27" s="6" customFormat="1" ht="19.5">
      <c r="A42" s="61" t="s">
        <v>53</v>
      </c>
      <c r="B42" s="61"/>
      <c r="C42" s="61"/>
      <c r="D42" s="7"/>
      <c r="E42" s="62" t="s">
        <v>54</v>
      </c>
      <c r="F42" s="62"/>
      <c r="G42" s="62"/>
      <c r="J42" s="8"/>
      <c r="K42" s="30"/>
      <c r="L42" s="37"/>
      <c r="M42" s="42"/>
      <c r="N42" s="42"/>
      <c r="O42" s="43"/>
      <c r="P42" s="44"/>
      <c r="Q42" s="44"/>
      <c r="R42" s="44"/>
      <c r="S42" s="44"/>
      <c r="T42" s="44"/>
      <c r="U42" s="44"/>
      <c r="V42" s="44"/>
      <c r="W42" s="44"/>
      <c r="X42" s="44"/>
      <c r="Y42" s="44"/>
      <c r="Z42" s="44"/>
      <c r="AA42" s="44"/>
    </row>
  </sheetData>
  <sheetProtection/>
  <autoFilter ref="A4:AA36"/>
  <mergeCells count="23">
    <mergeCell ref="A1:L1"/>
    <mergeCell ref="A2:L2"/>
    <mergeCell ref="A3:A4"/>
    <mergeCell ref="B3:B4"/>
    <mergeCell ref="C3:C4"/>
    <mergeCell ref="G3:H3"/>
    <mergeCell ref="A41:G41"/>
    <mergeCell ref="A42:C42"/>
    <mergeCell ref="E42:G42"/>
    <mergeCell ref="A40:G40"/>
    <mergeCell ref="L3:L4"/>
    <mergeCell ref="F3:F4"/>
    <mergeCell ref="D3:D4"/>
    <mergeCell ref="P3:AA3"/>
    <mergeCell ref="A38:G38"/>
    <mergeCell ref="A39:G39"/>
    <mergeCell ref="N3:N4"/>
    <mergeCell ref="O3:O4"/>
    <mergeCell ref="J3:J4"/>
    <mergeCell ref="E3:E4"/>
    <mergeCell ref="I3:I4"/>
    <mergeCell ref="K3:K4"/>
    <mergeCell ref="M3:M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2023-01-31T23:47:52Z</cp:lastPrinted>
  <dcterms:created xsi:type="dcterms:W3CDTF">2009-03-05T07:06:29Z</dcterms:created>
  <dcterms:modified xsi:type="dcterms:W3CDTF">2023-01-31T23:49:01Z</dcterms:modified>
  <cp:category/>
  <cp:version/>
  <cp:contentType/>
  <cp:contentStatus/>
</cp:coreProperties>
</file>