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545" activeTab="0"/>
  </bookViews>
  <sheets>
    <sheet name="10901" sheetId="1" r:id="rId1"/>
  </sheets>
  <definedNames>
    <definedName name="_xlnm._FilterDatabase" localSheetId="0" hidden="1">'10901'!$A$4:$AA$26</definedName>
    <definedName name="_xlnm.Print_Area" localSheetId="0">'10901'!$A:$L</definedName>
    <definedName name="_xlnm.Print_Titles" localSheetId="0">'10901'!$1:$4</definedName>
  </definedNames>
  <calcPr fullCalcOnLoad="1"/>
</workbook>
</file>

<file path=xl/sharedStrings.xml><?xml version="1.0" encoding="utf-8"?>
<sst xmlns="http://schemas.openxmlformats.org/spreadsheetml/2006/main" count="188" uniqueCount="167">
  <si>
    <t>執行情形</t>
  </si>
  <si>
    <t>合計</t>
  </si>
  <si>
    <r>
      <t>基隆市政府補助</t>
    </r>
    <r>
      <rPr>
        <b/>
        <sz val="16"/>
        <rFont val="標楷體"/>
        <family val="4"/>
      </rPr>
      <t>基隆市立碇內國民中學</t>
    </r>
    <r>
      <rPr>
        <sz val="16"/>
        <rFont val="標楷體"/>
        <family val="4"/>
      </rPr>
      <t>學校教育經費執行情形月報表</t>
    </r>
  </si>
  <si>
    <t>補助單位
預算科目</t>
  </si>
  <si>
    <t>補助計畫</t>
  </si>
  <si>
    <t>核定文號</t>
  </si>
  <si>
    <t>補助金額</t>
  </si>
  <si>
    <t>餘額</t>
  </si>
  <si>
    <t>備註</t>
  </si>
  <si>
    <t>本月
執行數</t>
  </si>
  <si>
    <t>累計
執行數</t>
  </si>
  <si>
    <t>計畫執
行期限</t>
  </si>
  <si>
    <t>是否已辦理
核結及繳回</t>
  </si>
  <si>
    <t>承辦人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</si>
  <si>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</si>
  <si>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</si>
  <si>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</si>
  <si>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</si>
  <si>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</si>
  <si>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</si>
  <si>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</si>
  <si>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</si>
  <si>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</si>
  <si>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</si>
  <si>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</si>
  <si>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附註</t>
  </si>
  <si>
    <t>執行數</t>
  </si>
  <si>
    <t>1月</t>
  </si>
  <si>
    <t>憑證
編號</t>
  </si>
  <si>
    <t>編
號</t>
  </si>
  <si>
    <t>A108K7</t>
  </si>
  <si>
    <t>校內分設
科目或代號</t>
  </si>
  <si>
    <t>A108H4</t>
  </si>
  <si>
    <t>A10802</t>
  </si>
  <si>
    <t>1080901
1090630</t>
  </si>
  <si>
    <t>1080801
1090731</t>
  </si>
  <si>
    <t>A108E7</t>
  </si>
  <si>
    <t>1080321基府教學參字第1080212402號</t>
  </si>
  <si>
    <t>A108A8</t>
  </si>
  <si>
    <t>1081107基府教學參字第1080269531D號</t>
  </si>
  <si>
    <t>10808
10901</t>
  </si>
  <si>
    <t>1081120基府教特參字第1080274031號</t>
  </si>
  <si>
    <t>108學年度中輟生預防追蹤與復學輔導工作實施計畫-高關懷課程</t>
  </si>
  <si>
    <t>A108L6</t>
  </si>
  <si>
    <t>1081202基府教學參字第1080275319號</t>
  </si>
  <si>
    <t>10808
10907</t>
  </si>
  <si>
    <t>中華民國109年01月01日至109年01月31日止</t>
  </si>
  <si>
    <t>第2次</t>
  </si>
  <si>
    <t>第3次</t>
  </si>
  <si>
    <t>第4次</t>
  </si>
  <si>
    <t>第5次</t>
  </si>
  <si>
    <t>第6次</t>
  </si>
  <si>
    <t>第7次</t>
  </si>
  <si>
    <t>第8次</t>
  </si>
  <si>
    <t>第9次</t>
  </si>
  <si>
    <t>第10次</t>
  </si>
  <si>
    <t>第11次</t>
  </si>
  <si>
    <t>第12次</t>
  </si>
  <si>
    <t>B109A8</t>
  </si>
  <si>
    <t>109年子女教育補助費</t>
  </si>
  <si>
    <t>第1次</t>
  </si>
  <si>
    <t xml:space="preserve">108年地方教育發展基金-國民小學教育-國民小學教育行政及督導-服務費用-專業服務費-講課鐘點、稿費、出席審查及查詢費＃4
</t>
  </si>
  <si>
    <t xml:space="preserve">108學年度國民中學及國民小學彈性學習課程-社團活動經費
</t>
  </si>
  <si>
    <t>1080923基府教學參字第1080264010號</t>
  </si>
  <si>
    <t>原補助金額2萬8,800元，上年度結轉2萬520元。</t>
  </si>
  <si>
    <t>活動組</t>
  </si>
  <si>
    <t xml:space="preserve">(1)應付代收款#0146（108096）項下支應4萬4,000元整。
(2)108年度國民小學教育－國民小學教育行政及督導─其他─其他支出─其他#10項下支應6,000元整。
</t>
  </si>
  <si>
    <t>科技教學與學習及探索計畫(第一期)</t>
  </si>
  <si>
    <t>上年度結轉5萬元。</t>
  </si>
  <si>
    <t>資訊組</t>
  </si>
  <si>
    <t>108年度應付代收款#0146(108051)</t>
  </si>
  <si>
    <t>A108C3</t>
  </si>
  <si>
    <t xml:space="preserve">108學年度國民中小學學生學習扶助-學校開班經費-第1學期
</t>
  </si>
  <si>
    <t>1081003基府教學參字第1080264505號</t>
  </si>
  <si>
    <t>1080701
1080630</t>
  </si>
  <si>
    <t>原補助金額9萬2,553元，上年度結轉1萬2,299元。</t>
  </si>
  <si>
    <t xml:space="preserve">本市108年地方教育發展基金－國民小學教育－國民小學學生公費及獎補助－會費、捐助、補助、分攤、照護、救濟與交流活動費－捐助、補助與獎助－獎助學員生給與
</t>
  </si>
  <si>
    <t>A108D4</t>
  </si>
  <si>
    <t>108學年度第1學期軍公教遺族及傷殘榮軍子女就學費用優待補助</t>
  </si>
  <si>
    <t>1081014基府教學參字第1080265688號</t>
  </si>
  <si>
    <t>原補助金額2萬1,100元，上年度結轉2,800元。</t>
  </si>
  <si>
    <t>註冊組</t>
  </si>
  <si>
    <t>應付代收款#0146（108064）</t>
  </si>
  <si>
    <t>A108E6</t>
  </si>
  <si>
    <t xml:space="preserve">108學年度藝術與美感教育深耕計畫-108年度第1期
</t>
  </si>
  <si>
    <t>1081017基府教學參字第1080267940號</t>
  </si>
  <si>
    <t>1080801
1090731</t>
  </si>
  <si>
    <t>上年度結轉4萬元。</t>
  </si>
  <si>
    <t>教學組</t>
  </si>
  <si>
    <t xml:space="preserve">1.108地方教育發展基金-國民小學教育-國民小學教育行政及督導-服務費用-專業服務費-講課鐘點費、稿費、出席費及審查費#4
2.108地方教育發展基金-國民小學教育-國民小學教育行政及督導-其他-其他支出-其他#9
</t>
  </si>
  <si>
    <t>108學年度推動書法教育相關活動經費</t>
  </si>
  <si>
    <t>1081016基府教學參字第1080267839號</t>
  </si>
  <si>
    <t>1080801
1090731</t>
  </si>
  <si>
    <t>上年度結轉1萬元。</t>
  </si>
  <si>
    <t xml:space="preserve">108地方教育發展基金—國民小學教育—中央政府補助國民小學教育經費—用人費用—正式員額薪資—職員薪金#2
</t>
  </si>
  <si>
    <t xml:space="preserve">108學年度課稅配套方案之公私立國中小授課節數及導師費實施計畫-第1-2期
</t>
  </si>
  <si>
    <t xml:space="preserve">1080723基府教學參字第1080253712號
1081127_基府教學參字第1080274945號
</t>
  </si>
  <si>
    <t>原補助金額80萬9,572元，上年度結轉28萬1,227元。</t>
  </si>
  <si>
    <t>應付代收款#0146(108067)，子目代碼:
A108H5</t>
  </si>
  <si>
    <t>A108H5</t>
  </si>
  <si>
    <t xml:space="preserve">108學年度公立國民中學增置專長教師員額實施計畫(國中1000專案)-第1-2期
</t>
  </si>
  <si>
    <t xml:space="preserve">1080815基府教學參字第1080257649號
1081121基府教學參字第1080274209號
</t>
  </si>
  <si>
    <t>10808
10907</t>
  </si>
  <si>
    <t>1.原補助金額35萬7,500元，上年度結轉8萬6,645元。
2.預付11萬3,165元。</t>
  </si>
  <si>
    <t>應付代收款#0146(108071)項下支應(子目代碼：A108J5)</t>
  </si>
  <si>
    <t>A108J5</t>
  </si>
  <si>
    <t xml:space="preserve">108學年度「學習區完全免試國中提升學習品質計畫」經費-第1期(經常門)
</t>
  </si>
  <si>
    <t>1080830基府教學參字第1080258614A號</t>
  </si>
  <si>
    <t>1080801
1090731</t>
  </si>
  <si>
    <t>原補助金額27萬2,800元，上年度結轉10萬939元。</t>
  </si>
  <si>
    <t>註冊組</t>
  </si>
  <si>
    <t xml:space="preserve">(1)中央補助經費由108年度中央政府補助建築及設備─中央政府補助建築及設備─購建固定資產、無形資產及非理財目的之長期投資─購置固定資產─擴充改良房屋及建築設備＃12項下支應。
(2)本案自籌款80萬元，由108年度營建及修建工程─教育局（處）營建及修建工程─購建固定資產、無形資產及非理財目的之長期投資─購置固定資產─擴充改良房屋及建築設備＃7項下支應。
</t>
  </si>
  <si>
    <t>A108K5</t>
  </si>
  <si>
    <t>學校社區共讀站整修工程</t>
  </si>
  <si>
    <t>原補助金額242萬2,477元，上年度結轉236萬2,156元。</t>
  </si>
  <si>
    <t>事務組</t>
  </si>
  <si>
    <t xml:space="preserve">(1)應付代收款＃0146（108083）
(2)「國民小學教育-國民小學教育行政及督導-服務費用-專業服務費-講課鐘點、稿費、出席審查及查詢費#4
</t>
  </si>
  <si>
    <t>A108K6</t>
  </si>
  <si>
    <t xml:space="preserve">108學年度第1學期國教輔導團各學習領域/議題小組輔導員代課鐘點費
</t>
  </si>
  <si>
    <t xml:space="preserve">1081104基府教學參字第1080270745號
</t>
  </si>
  <si>
    <t>原補助金額8萬6,800元，上年度結轉1萬6,560元。</t>
  </si>
  <si>
    <t>108學年度第1學期國教輔導團各學習領域/議題小組輔導員勞健保、勞退金及二代健保補充保費</t>
  </si>
  <si>
    <t>原補助金額1,930元，上年度結轉321元。</t>
  </si>
  <si>
    <t xml:space="preserve">(1)中央補助款：應付代收款＃0146（108083）
(2)本府自籌款：國民小學教育-國民小學教育行政及督導-其他-其他支出-其他＃11
</t>
  </si>
  <si>
    <t>A108L5</t>
  </si>
  <si>
    <t xml:space="preserve">108學年度直轄市、縣(市)推動十二年國民基本教育精進國中小教學品質計畫-國中綜合活動領域第1期團務運作經費
</t>
  </si>
  <si>
    <t>1081122基府教學參字第1080274211號</t>
  </si>
  <si>
    <t>原補助金額5萬1,000元，上年度結轉2萬5,251元。</t>
  </si>
  <si>
    <t>陳正賢</t>
  </si>
  <si>
    <t>應付代收代付款 #0146 (108083)</t>
  </si>
  <si>
    <t xml:space="preserve">108學年度精進國民中小學教師教學專業與課程品質計畫-國中綜合領域非專長教師增能研習計畫經費
</t>
  </si>
  <si>
    <t>1081024基府教學參字第1080269484號</t>
  </si>
  <si>
    <t>上年度結轉3萬元。</t>
  </si>
  <si>
    <t xml:space="preserve">(1)教育部補助款：應付代收款#0146(108083)
(2)市府自籌款：108年地方教育發展基金「國民小學教育-國民小學教育行政及督導-其他-其他支出-其他#105」項下支應。
</t>
  </si>
  <si>
    <t xml:space="preserve">12年國教課程綱要之校長素養導向學習領導增能與實踐工作坊經費
</t>
  </si>
  <si>
    <t>原補助金額5萬元，上年度結轉3萬6,828元。</t>
  </si>
  <si>
    <t xml:space="preserve">碇內國中校本課程發展實施計畫經費
</t>
  </si>
  <si>
    <t>上年度結轉20萬元。</t>
  </si>
  <si>
    <t xml:space="preserve">(1)中央補助款由#0146(108079)
(2)本府自籌經常門由「108年地方教育發展基金-國民小學教育-國民小學教育行政及督導-其他-其他支出-其他＃11」項下支應。
(3)本府自籌資本門由「108年地方教育發展基金-其他設備計畫-教育(局)處其他設備-購建固定資產、無形資產及非理財目的之長期投資-購置固定資產-購置雜項設備#2-2」
</t>
  </si>
  <si>
    <t>A108L7</t>
  </si>
  <si>
    <t xml:space="preserve">108學年度十二年國民基本教育課程綱要前導學校協作計畫-第1期
</t>
  </si>
  <si>
    <t>1081023基府教學參字第1080269133號</t>
  </si>
  <si>
    <t>原補助金額18萬3,708元，上年度結轉5,361元。</t>
  </si>
  <si>
    <t>教職員退休及撫卹給付-用人費用-退休及卹償金-職員退休及離職金</t>
  </si>
  <si>
    <t>B109A4</t>
  </si>
  <si>
    <t xml:space="preserve">109年退休金、撫慰金及退休人員年終慰問金
 </t>
  </si>
  <si>
    <t>1081120基府教國參字第1080273946號</t>
  </si>
  <si>
    <t>上年度結轉29萬6,328元。</t>
  </si>
  <si>
    <t>人事室</t>
  </si>
  <si>
    <t xml:space="preserve">教職員退休及撫卹給付-用人費用-福利費-其他福利費
</t>
  </si>
  <si>
    <t>1081216基府教國參字第1080278261號</t>
  </si>
  <si>
    <t xml:space="preserve">(1)特殊教育計畫-特殊教育-108年度-中央政府補助特殊教育經費-其他-其他支出-其他#202
(2)特殊教育計畫-特殊教育-108年度-特殊行政及督導-其他-其他支出-其他#104
</t>
  </si>
  <si>
    <t>E108D2</t>
  </si>
  <si>
    <t>1080731
1090731</t>
  </si>
  <si>
    <t>原補助金額6萬9,000元，上年度結轉4萬3,387元。</t>
  </si>
  <si>
    <t>輔導組</t>
  </si>
  <si>
    <t>E108T2</t>
  </si>
  <si>
    <t xml:space="preserve">108學年度區域職業試探與體驗示範中心計畫-第1期經費
</t>
  </si>
  <si>
    <t>1081009基府教特參字第1080264641號</t>
  </si>
  <si>
    <t>原補助金額75萬5,040元，上年度結轉33萬386元。</t>
  </si>
  <si>
    <t>韓嫻</t>
  </si>
  <si>
    <t>備註：1.本表請於次月五日前以電子檔傳送本府教育處全球資訊網/公務填報，俾利彙辦。</t>
  </si>
  <si>
    <t xml:space="preserve">      2.本月報紙本應併同當月份會計報告送本府主計處，另一份請留存學校，俾利查核。</t>
  </si>
  <si>
    <t xml:space="preserve">      3.補助計畫應依該辦法第四條之規定，應依據撥款年度及計畫項目分設明細科目。</t>
  </si>
  <si>
    <t xml:space="preserve">      4.本表係屬年度累計表，所填補助計畫案應每月累計填寫。(例如:12月份之月報應含全年度之補助計畫)</t>
  </si>
  <si>
    <t>主辦會計:</t>
  </si>
  <si>
    <t>機關長官: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</si>
</sst>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0_ "/>
    <numFmt numFmtId="181" formatCode="#,##0_ ;[Red]\-#,##0\ "/>
    <numFmt numFmtId="182" formatCode="#,##0_ "/>
    <numFmt numFmtId="183" formatCode="_-* #,##0.0_-;\-* #,##0.0_-;_-* &quot;-&quot;??_-;_-@_-"/>
    <numFmt numFmtId="184" formatCode="_-* #,##0_-;\-* #,##0_-;_-* &quot;-&quot;??_-;_-@_-"/>
    <numFmt numFmtId="185" formatCode="[$-404]e/m/d;@"/>
    <numFmt numFmtId="186" formatCode="m&quot;月&quot;d&quot;日&quot;"/>
    <numFmt numFmtId="187" formatCode="#,##0_);[Red]\(#,##0\)"/>
  </numFmts>
  <fonts count="4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6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333333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38" fontId="4" fillId="0" borderId="10" xfId="0" applyNumberFormat="1" applyFont="1" applyBorder="1" applyAlignment="1">
      <alignment horizontal="center" vertical="center"/>
    </xf>
    <xf numFmtId="38" fontId="4" fillId="0" borderId="10" xfId="0" applyNumberFormat="1" applyFont="1" applyBorder="1" applyAlignment="1">
      <alignment vertical="top"/>
    </xf>
    <xf numFmtId="38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top" wrapText="1"/>
    </xf>
    <xf numFmtId="43" fontId="4" fillId="12" borderId="10" xfId="0" applyNumberFormat="1" applyFont="1" applyFill="1" applyBorder="1" applyAlignment="1">
      <alignment horizontal="center" vertical="center"/>
    </xf>
    <xf numFmtId="0" fontId="4" fillId="12" borderId="10" xfId="0" applyNumberFormat="1" applyFont="1" applyFill="1" applyBorder="1" applyAlignment="1">
      <alignment horizontal="distributed" vertical="center" wrapText="1"/>
    </xf>
    <xf numFmtId="43" fontId="4" fillId="12" borderId="10" xfId="0" applyNumberFormat="1" applyFont="1" applyFill="1" applyBorder="1" applyAlignment="1">
      <alignment horizontal="center" vertical="center" wrapText="1"/>
    </xf>
    <xf numFmtId="43" fontId="4" fillId="12" borderId="10" xfId="0" applyNumberFormat="1" applyFont="1" applyFill="1" applyBorder="1" applyAlignment="1">
      <alignment horizontal="left" vertical="center" wrapText="1"/>
    </xf>
    <xf numFmtId="38" fontId="4" fillId="12" borderId="10" xfId="0" applyNumberFormat="1" applyFont="1" applyFill="1" applyBorder="1" applyAlignment="1">
      <alignment horizontal="right" vertical="center" wrapText="1"/>
    </xf>
    <xf numFmtId="0" fontId="4" fillId="1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181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38" fontId="4" fillId="0" borderId="10" xfId="0" applyNumberFormat="1" applyFont="1" applyFill="1" applyBorder="1" applyAlignment="1">
      <alignment vertical="top"/>
    </xf>
    <xf numFmtId="185" fontId="4" fillId="0" borderId="10" xfId="0" applyNumberFormat="1" applyFont="1" applyBorder="1" applyAlignment="1">
      <alignment horizontal="center" vertical="top"/>
    </xf>
    <xf numFmtId="185" fontId="4" fillId="0" borderId="10" xfId="0" applyNumberFormat="1" applyFont="1" applyFill="1" applyBorder="1" applyAlignment="1">
      <alignment horizontal="center" vertical="top"/>
    </xf>
    <xf numFmtId="185" fontId="4" fillId="12" borderId="10" xfId="0" applyNumberFormat="1" applyFont="1" applyFill="1" applyBorder="1" applyAlignment="1">
      <alignment horizontal="center" vertical="center"/>
    </xf>
    <xf numFmtId="185" fontId="4" fillId="0" borderId="0" xfId="0" applyNumberFormat="1" applyFont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38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12" borderId="10" xfId="0" applyFont="1" applyFill="1" applyBorder="1" applyAlignment="1">
      <alignment vertical="center"/>
    </xf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38" fontId="4" fillId="0" borderId="0" xfId="0" applyNumberFormat="1" applyFont="1" applyAlignment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left" vertical="top" wrapText="1"/>
    </xf>
    <xf numFmtId="181" fontId="4" fillId="33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0" fontId="6" fillId="0" borderId="0" xfId="0" applyFont="1" applyBorder="1" applyAlignment="1">
      <alignment vertical="top"/>
    </xf>
    <xf numFmtId="185" fontId="4" fillId="0" borderId="10" xfId="0" applyNumberFormat="1" applyFont="1" applyBorder="1" applyAlignment="1">
      <alignment horizontal="center" vertical="center" wrapText="1"/>
    </xf>
    <xf numFmtId="38" fontId="4" fillId="33" borderId="10" xfId="0" applyNumberFormat="1" applyFont="1" applyFill="1" applyBorder="1" applyAlignment="1">
      <alignment horizontal="right" vertical="top" wrapText="1"/>
    </xf>
    <xf numFmtId="38" fontId="4" fillId="33" borderId="10" xfId="40" applyNumberFormat="1" applyFont="1" applyFill="1" applyBorder="1" applyAlignment="1">
      <alignment horizontal="right" vertical="top" wrapText="1"/>
    </xf>
    <xf numFmtId="38" fontId="4" fillId="0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2"/>
  <sheetViews>
    <sheetView tabSelected="1" zoomScalePageLayoutView="0" workbookViewId="0" topLeftCell="A1">
      <pane xSplit="3" ySplit="4" topLeftCell="D2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bestFit="1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customWidth="1"/>
    <col min="17" max="19" width="9.00390625" style="46" customWidth="1"/>
    <col min="20" max="21" width="10.50390625" style="46" customWidth="1"/>
    <col min="22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54" t="s">
        <v>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55" t="s">
        <v>46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56" t="s">
        <v>29</v>
      </c>
      <c r="B3" s="52" t="s">
        <v>3</v>
      </c>
      <c r="C3" s="52" t="s">
        <v>31</v>
      </c>
      <c r="D3" s="52" t="s">
        <v>4</v>
      </c>
      <c r="E3" s="52" t="s">
        <v>5</v>
      </c>
      <c r="F3" s="52" t="s">
        <v>6</v>
      </c>
      <c r="G3" s="52" t="s">
        <v>0</v>
      </c>
      <c r="H3" s="52"/>
      <c r="I3" s="52" t="s">
        <v>7</v>
      </c>
      <c r="J3" s="52" t="s">
        <v>11</v>
      </c>
      <c r="K3" s="63" t="s">
        <v>12</v>
      </c>
      <c r="L3" s="52" t="s">
        <v>8</v>
      </c>
      <c r="M3" s="53" t="s">
        <v>13</v>
      </c>
      <c r="N3" s="52" t="s">
        <v>28</v>
      </c>
      <c r="O3" s="52" t="s">
        <v>25</v>
      </c>
      <c r="P3" s="52" t="s">
        <v>26</v>
      </c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</row>
    <row r="4" spans="1:39" s="38" customFormat="1" ht="33">
      <c r="A4" s="57"/>
      <c r="B4" s="52"/>
      <c r="C4" s="52"/>
      <c r="D4" s="52"/>
      <c r="E4" s="52"/>
      <c r="F4" s="52"/>
      <c r="G4" s="2" t="s">
        <v>9</v>
      </c>
      <c r="H4" s="2" t="s">
        <v>10</v>
      </c>
      <c r="I4" s="52"/>
      <c r="J4" s="52"/>
      <c r="K4" s="63"/>
      <c r="L4" s="52"/>
      <c r="M4" s="53"/>
      <c r="N4" s="52"/>
      <c r="O4" s="52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64">
        <v>20520</v>
      </c>
      <c r="G5" s="64">
        <f>P5</f>
        <v>0</v>
      </c>
      <c r="H5" s="64">
        <f>SUM(P5)</f>
        <v>0</v>
      </c>
      <c r="I5" s="65">
        <f>F5-H5</f>
        <v>20520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64">
        <v>50000</v>
      </c>
      <c r="G6" s="64">
        <f aca="true" t="shared" si="0" ref="G6:G25">P6</f>
        <v>0</v>
      </c>
      <c r="H6" s="64">
        <f aca="true" t="shared" si="1" ref="H6:H25">SUM(P6)</f>
        <v>0</v>
      </c>
      <c r="I6" s="65">
        <f aca="true" t="shared" si="2" ref="I6:I25">F6-H6</f>
        <v>50000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64">
        <v>12299</v>
      </c>
      <c r="G7" s="64">
        <f t="shared" si="0"/>
        <v>5600</v>
      </c>
      <c r="H7" s="64">
        <f t="shared" si="1"/>
        <v>5600</v>
      </c>
      <c r="I7" s="65">
        <f t="shared" si="2"/>
        <v>6699</v>
      </c>
      <c r="J7" s="33" t="s">
        <v>74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99">
      <c r="A8" s="50">
        <v>4</v>
      </c>
      <c r="B8" s="49" t="s">
        <v>76</v>
      </c>
      <c r="C8" s="50" t="s">
        <v>77</v>
      </c>
      <c r="D8" s="3" t="s">
        <v>78</v>
      </c>
      <c r="E8" s="49" t="s">
        <v>79</v>
      </c>
      <c r="F8" s="64">
        <v>2800</v>
      </c>
      <c r="G8" s="64">
        <f t="shared" si="0"/>
        <v>2800</v>
      </c>
      <c r="H8" s="64">
        <f t="shared" si="1"/>
        <v>2800</v>
      </c>
      <c r="I8" s="65">
        <f t="shared" si="2"/>
        <v>0</v>
      </c>
      <c r="J8" s="33">
        <v>10812</v>
      </c>
      <c r="K8" s="29"/>
      <c r="L8" s="49" t="s">
        <v>80</v>
      </c>
      <c r="M8" s="47" t="s">
        <v>81</v>
      </c>
      <c r="N8" s="33"/>
      <c r="O8" s="21"/>
      <c r="P8" s="12">
        <v>2800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49.5">
      <c r="A9" s="50">
        <v>5</v>
      </c>
      <c r="B9" s="49" t="s">
        <v>82</v>
      </c>
      <c r="C9" s="50" t="s">
        <v>83</v>
      </c>
      <c r="D9" s="3" t="s">
        <v>84</v>
      </c>
      <c r="E9" s="49" t="s">
        <v>85</v>
      </c>
      <c r="F9" s="64">
        <v>40000</v>
      </c>
      <c r="G9" s="64">
        <f t="shared" si="0"/>
        <v>0</v>
      </c>
      <c r="H9" s="64">
        <f t="shared" si="1"/>
        <v>0</v>
      </c>
      <c r="I9" s="65">
        <f t="shared" si="2"/>
        <v>40000</v>
      </c>
      <c r="J9" s="33" t="s">
        <v>86</v>
      </c>
      <c r="K9" s="29"/>
      <c r="L9" s="49" t="s">
        <v>87</v>
      </c>
      <c r="M9" s="47" t="s">
        <v>88</v>
      </c>
      <c r="N9" s="33"/>
      <c r="O9" s="2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32">
      <c r="A10" s="50">
        <v>6</v>
      </c>
      <c r="B10" s="49" t="s">
        <v>89</v>
      </c>
      <c r="C10" s="50" t="s">
        <v>36</v>
      </c>
      <c r="D10" s="3" t="s">
        <v>90</v>
      </c>
      <c r="E10" s="49" t="s">
        <v>91</v>
      </c>
      <c r="F10" s="64">
        <v>10000</v>
      </c>
      <c r="G10" s="64">
        <f t="shared" si="0"/>
        <v>0</v>
      </c>
      <c r="H10" s="64">
        <f t="shared" si="1"/>
        <v>0</v>
      </c>
      <c r="I10" s="65">
        <f t="shared" si="2"/>
        <v>10000</v>
      </c>
      <c r="J10" s="33" t="s">
        <v>92</v>
      </c>
      <c r="K10" s="29"/>
      <c r="L10" s="49" t="s">
        <v>93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82.5">
      <c r="A11" s="50">
        <v>7</v>
      </c>
      <c r="B11" s="49" t="s">
        <v>94</v>
      </c>
      <c r="C11" s="50" t="s">
        <v>32</v>
      </c>
      <c r="D11" s="3" t="s">
        <v>95</v>
      </c>
      <c r="E11" s="49" t="s">
        <v>96</v>
      </c>
      <c r="F11" s="64">
        <v>281227</v>
      </c>
      <c r="G11" s="64">
        <f t="shared" si="0"/>
        <v>17325</v>
      </c>
      <c r="H11" s="64">
        <f t="shared" si="1"/>
        <v>17325</v>
      </c>
      <c r="I11" s="65">
        <f t="shared" si="2"/>
        <v>263902</v>
      </c>
      <c r="J11" s="33" t="s">
        <v>92</v>
      </c>
      <c r="K11" s="29"/>
      <c r="L11" s="49" t="s">
        <v>97</v>
      </c>
      <c r="M11" s="47" t="s">
        <v>88</v>
      </c>
      <c r="N11" s="33"/>
      <c r="O11" s="21"/>
      <c r="P11" s="12">
        <v>17325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82.5">
      <c r="A12" s="50">
        <v>8</v>
      </c>
      <c r="B12" s="49" t="s">
        <v>98</v>
      </c>
      <c r="C12" s="50" t="s">
        <v>99</v>
      </c>
      <c r="D12" s="3" t="s">
        <v>100</v>
      </c>
      <c r="E12" s="49" t="s">
        <v>101</v>
      </c>
      <c r="F12" s="64">
        <v>86645</v>
      </c>
      <c r="G12" s="64">
        <f t="shared" si="0"/>
        <v>45266</v>
      </c>
      <c r="H12" s="64">
        <f t="shared" si="1"/>
        <v>45266</v>
      </c>
      <c r="I12" s="65">
        <f t="shared" si="2"/>
        <v>41379</v>
      </c>
      <c r="J12" s="33" t="s">
        <v>102</v>
      </c>
      <c r="K12" s="29"/>
      <c r="L12" s="49" t="s">
        <v>103</v>
      </c>
      <c r="M12" s="47" t="s">
        <v>88</v>
      </c>
      <c r="N12" s="33"/>
      <c r="O12" s="21"/>
      <c r="P12" s="12">
        <v>45266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66">
      <c r="A13" s="50">
        <v>9</v>
      </c>
      <c r="B13" s="49" t="s">
        <v>104</v>
      </c>
      <c r="C13" s="50" t="s">
        <v>105</v>
      </c>
      <c r="D13" s="3" t="s">
        <v>106</v>
      </c>
      <c r="E13" s="49" t="s">
        <v>107</v>
      </c>
      <c r="F13" s="64">
        <v>100939</v>
      </c>
      <c r="G13" s="64">
        <f t="shared" si="0"/>
        <v>917</v>
      </c>
      <c r="H13" s="64">
        <f t="shared" si="1"/>
        <v>917</v>
      </c>
      <c r="I13" s="65">
        <f t="shared" si="2"/>
        <v>100022</v>
      </c>
      <c r="J13" s="33" t="s">
        <v>108</v>
      </c>
      <c r="K13" s="29"/>
      <c r="L13" s="49" t="s">
        <v>109</v>
      </c>
      <c r="M13" s="47" t="s">
        <v>110</v>
      </c>
      <c r="N13" s="33"/>
      <c r="O13" s="21"/>
      <c r="P13" s="12">
        <v>917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214.5">
      <c r="A14" s="50">
        <v>10</v>
      </c>
      <c r="B14" s="49" t="s">
        <v>111</v>
      </c>
      <c r="C14" s="50" t="s">
        <v>112</v>
      </c>
      <c r="D14" s="3" t="s">
        <v>113</v>
      </c>
      <c r="E14" s="49" t="s">
        <v>37</v>
      </c>
      <c r="F14" s="64">
        <v>2362156</v>
      </c>
      <c r="G14" s="64">
        <f t="shared" si="0"/>
        <v>0</v>
      </c>
      <c r="H14" s="64">
        <f t="shared" si="1"/>
        <v>0</v>
      </c>
      <c r="I14" s="65">
        <f t="shared" si="2"/>
        <v>2362156</v>
      </c>
      <c r="J14" s="33"/>
      <c r="K14" s="29"/>
      <c r="L14" s="49" t="s">
        <v>114</v>
      </c>
      <c r="M14" s="47" t="s">
        <v>115</v>
      </c>
      <c r="N14" s="33"/>
      <c r="O14" s="21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82.5">
      <c r="A15" s="50">
        <v>11</v>
      </c>
      <c r="B15" s="49" t="s">
        <v>116</v>
      </c>
      <c r="C15" s="50" t="s">
        <v>117</v>
      </c>
      <c r="D15" s="3" t="s">
        <v>118</v>
      </c>
      <c r="E15" s="49" t="s">
        <v>119</v>
      </c>
      <c r="F15" s="64">
        <v>16560</v>
      </c>
      <c r="G15" s="64">
        <f t="shared" si="0"/>
        <v>7920</v>
      </c>
      <c r="H15" s="64">
        <f t="shared" si="1"/>
        <v>7920</v>
      </c>
      <c r="I15" s="65">
        <f t="shared" si="2"/>
        <v>8640</v>
      </c>
      <c r="J15" s="33">
        <v>10901</v>
      </c>
      <c r="K15" s="29"/>
      <c r="L15" s="49" t="s">
        <v>120</v>
      </c>
      <c r="M15" s="47" t="s">
        <v>88</v>
      </c>
      <c r="N15" s="33"/>
      <c r="O15" s="21"/>
      <c r="P15" s="12">
        <v>7920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30</v>
      </c>
      <c r="D16" s="3" t="s">
        <v>121</v>
      </c>
      <c r="E16" s="49" t="s">
        <v>119</v>
      </c>
      <c r="F16" s="64">
        <v>321</v>
      </c>
      <c r="G16" s="64">
        <f t="shared" si="0"/>
        <v>151</v>
      </c>
      <c r="H16" s="64">
        <f t="shared" si="1"/>
        <v>151</v>
      </c>
      <c r="I16" s="65">
        <f t="shared" si="2"/>
        <v>170</v>
      </c>
      <c r="J16" s="33">
        <v>10901</v>
      </c>
      <c r="K16" s="29"/>
      <c r="L16" s="49" t="s">
        <v>122</v>
      </c>
      <c r="M16" s="47" t="s">
        <v>88</v>
      </c>
      <c r="N16" s="33"/>
      <c r="O16" s="21"/>
      <c r="P16" s="12">
        <v>151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99">
      <c r="A17" s="50">
        <v>13</v>
      </c>
      <c r="B17" s="49" t="s">
        <v>123</v>
      </c>
      <c r="C17" s="50" t="s">
        <v>124</v>
      </c>
      <c r="D17" s="3" t="s">
        <v>125</v>
      </c>
      <c r="E17" s="49" t="s">
        <v>126</v>
      </c>
      <c r="F17" s="64">
        <v>25749</v>
      </c>
      <c r="G17" s="64">
        <f t="shared" si="0"/>
        <v>0</v>
      </c>
      <c r="H17" s="64">
        <f t="shared" si="1"/>
        <v>0</v>
      </c>
      <c r="I17" s="65">
        <f t="shared" si="2"/>
        <v>25749</v>
      </c>
      <c r="J17" s="33" t="s">
        <v>35</v>
      </c>
      <c r="K17" s="29"/>
      <c r="L17" s="49" t="s">
        <v>127</v>
      </c>
      <c r="M17" s="47" t="s">
        <v>128</v>
      </c>
      <c r="N17" s="33"/>
      <c r="O17" s="21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82.5">
      <c r="A18" s="50">
        <v>14</v>
      </c>
      <c r="B18" s="49" t="s">
        <v>129</v>
      </c>
      <c r="C18" s="50" t="s">
        <v>43</v>
      </c>
      <c r="D18" s="3" t="s">
        <v>130</v>
      </c>
      <c r="E18" s="49" t="s">
        <v>131</v>
      </c>
      <c r="F18" s="64">
        <v>30000</v>
      </c>
      <c r="G18" s="64">
        <f t="shared" si="0"/>
        <v>0</v>
      </c>
      <c r="H18" s="64">
        <f t="shared" si="1"/>
        <v>0</v>
      </c>
      <c r="I18" s="65">
        <f t="shared" si="2"/>
        <v>30000</v>
      </c>
      <c r="J18" s="33" t="s">
        <v>35</v>
      </c>
      <c r="K18" s="29"/>
      <c r="L18" s="49" t="s">
        <v>132</v>
      </c>
      <c r="M18" s="47" t="s">
        <v>128</v>
      </c>
      <c r="N18" s="33"/>
      <c r="O18" s="2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15.5">
      <c r="A19" s="50">
        <v>15</v>
      </c>
      <c r="B19" s="49" t="s">
        <v>133</v>
      </c>
      <c r="C19" s="50" t="s">
        <v>43</v>
      </c>
      <c r="D19" s="3" t="s">
        <v>134</v>
      </c>
      <c r="E19" s="49" t="s">
        <v>44</v>
      </c>
      <c r="F19" s="64">
        <v>36828</v>
      </c>
      <c r="G19" s="64">
        <f t="shared" si="0"/>
        <v>5057</v>
      </c>
      <c r="H19" s="64">
        <f t="shared" si="1"/>
        <v>5057</v>
      </c>
      <c r="I19" s="65">
        <f t="shared" si="2"/>
        <v>31771</v>
      </c>
      <c r="J19" s="33" t="s">
        <v>45</v>
      </c>
      <c r="K19" s="29"/>
      <c r="L19" s="49" t="s">
        <v>135</v>
      </c>
      <c r="M19" s="10" t="s">
        <v>110</v>
      </c>
      <c r="N19" s="33"/>
      <c r="O19" s="21"/>
      <c r="P19" s="12">
        <v>5057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136</v>
      </c>
      <c r="E20" s="49" t="s">
        <v>44</v>
      </c>
      <c r="F20" s="64">
        <v>200000</v>
      </c>
      <c r="G20" s="64">
        <f t="shared" si="0"/>
        <v>6115</v>
      </c>
      <c r="H20" s="64">
        <f t="shared" si="1"/>
        <v>6115</v>
      </c>
      <c r="I20" s="65">
        <f t="shared" si="2"/>
        <v>193885</v>
      </c>
      <c r="J20" s="33" t="s">
        <v>45</v>
      </c>
      <c r="K20" s="29"/>
      <c r="L20" s="49" t="s">
        <v>137</v>
      </c>
      <c r="M20" s="47" t="s">
        <v>88</v>
      </c>
      <c r="N20" s="33"/>
      <c r="O20" s="21"/>
      <c r="P20" s="12">
        <v>6115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81.5">
      <c r="A21" s="50">
        <v>17</v>
      </c>
      <c r="B21" s="49" t="s">
        <v>138</v>
      </c>
      <c r="C21" s="50" t="s">
        <v>139</v>
      </c>
      <c r="D21" s="3" t="s">
        <v>140</v>
      </c>
      <c r="E21" s="49" t="s">
        <v>141</v>
      </c>
      <c r="F21" s="64">
        <v>5361</v>
      </c>
      <c r="G21" s="64">
        <f t="shared" si="0"/>
        <v>0</v>
      </c>
      <c r="H21" s="64">
        <f t="shared" si="1"/>
        <v>0</v>
      </c>
      <c r="I21" s="65">
        <f t="shared" si="2"/>
        <v>5361</v>
      </c>
      <c r="J21" s="33" t="s">
        <v>92</v>
      </c>
      <c r="K21" s="29"/>
      <c r="L21" s="49" t="s">
        <v>142</v>
      </c>
      <c r="M21" s="47" t="s">
        <v>88</v>
      </c>
      <c r="N21" s="33"/>
      <c r="O21" s="21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39" ht="49.5">
      <c r="A22" s="50">
        <v>18</v>
      </c>
      <c r="B22" s="49" t="s">
        <v>143</v>
      </c>
      <c r="C22" s="50" t="s">
        <v>144</v>
      </c>
      <c r="D22" s="3" t="s">
        <v>145</v>
      </c>
      <c r="E22" s="49" t="s">
        <v>146</v>
      </c>
      <c r="F22" s="64">
        <f>SUM(AB22:AC22)</f>
        <v>554377</v>
      </c>
      <c r="G22" s="64">
        <f t="shared" si="0"/>
        <v>544491</v>
      </c>
      <c r="H22" s="64">
        <f t="shared" si="1"/>
        <v>544491</v>
      </c>
      <c r="I22" s="65">
        <f t="shared" si="2"/>
        <v>9886</v>
      </c>
      <c r="J22" s="14"/>
      <c r="K22" s="29"/>
      <c r="L22" s="49" t="s">
        <v>147</v>
      </c>
      <c r="M22" s="47" t="s">
        <v>148</v>
      </c>
      <c r="N22" s="10"/>
      <c r="O22" s="21"/>
      <c r="P22" s="12">
        <v>544491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46">
        <v>296328</v>
      </c>
      <c r="AC22" s="46">
        <v>258049</v>
      </c>
      <c r="AD22" s="46"/>
      <c r="AE22" s="46"/>
      <c r="AF22" s="46"/>
      <c r="AG22" s="46"/>
      <c r="AH22" s="46"/>
      <c r="AI22" s="46"/>
      <c r="AJ22" s="46"/>
      <c r="AK22" s="46"/>
      <c r="AL22" s="46"/>
      <c r="AM22" s="46"/>
    </row>
    <row r="23" spans="1:39" ht="49.5">
      <c r="A23" s="50">
        <v>19</v>
      </c>
      <c r="B23" s="49" t="s">
        <v>149</v>
      </c>
      <c r="C23" s="50" t="s">
        <v>58</v>
      </c>
      <c r="D23" s="3" t="s">
        <v>59</v>
      </c>
      <c r="E23" s="49" t="s">
        <v>150</v>
      </c>
      <c r="F23" s="64">
        <f>SUM(AB23:AC23)</f>
        <v>139200</v>
      </c>
      <c r="G23" s="64">
        <f>P23</f>
        <v>0</v>
      </c>
      <c r="H23" s="64">
        <f>SUM(P23)</f>
        <v>0</v>
      </c>
      <c r="I23" s="65">
        <f>F23-H23</f>
        <v>139200</v>
      </c>
      <c r="J23" s="14"/>
      <c r="K23" s="29"/>
      <c r="L23" s="49"/>
      <c r="M23" s="47" t="s">
        <v>148</v>
      </c>
      <c r="N23" s="10"/>
      <c r="O23" s="2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46"/>
      <c r="AC23" s="46">
        <v>139200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</row>
    <row r="24" spans="1:27" ht="99">
      <c r="A24" s="50">
        <v>20</v>
      </c>
      <c r="B24" s="1" t="s">
        <v>151</v>
      </c>
      <c r="C24" s="26" t="s">
        <v>152</v>
      </c>
      <c r="D24" s="1" t="s">
        <v>42</v>
      </c>
      <c r="E24" s="1" t="s">
        <v>41</v>
      </c>
      <c r="F24" s="64">
        <v>43387</v>
      </c>
      <c r="G24" s="64">
        <f t="shared" si="0"/>
        <v>2446</v>
      </c>
      <c r="H24" s="64">
        <f t="shared" si="1"/>
        <v>2446</v>
      </c>
      <c r="I24" s="65">
        <f t="shared" si="2"/>
        <v>40941</v>
      </c>
      <c r="J24" s="33" t="s">
        <v>153</v>
      </c>
      <c r="K24" s="29"/>
      <c r="L24" s="49" t="s">
        <v>154</v>
      </c>
      <c r="M24" s="47" t="s">
        <v>155</v>
      </c>
      <c r="N24" s="29"/>
      <c r="O24" s="21"/>
      <c r="P24" s="12">
        <v>2446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41" customFormat="1" ht="49.5">
      <c r="A25" s="50">
        <v>21</v>
      </c>
      <c r="B25" s="51"/>
      <c r="C25" s="24" t="s">
        <v>156</v>
      </c>
      <c r="D25" s="25" t="s">
        <v>157</v>
      </c>
      <c r="E25" s="23" t="s">
        <v>158</v>
      </c>
      <c r="F25" s="66">
        <v>330386</v>
      </c>
      <c r="G25" s="64">
        <f t="shared" si="0"/>
        <v>128870</v>
      </c>
      <c r="H25" s="64">
        <f t="shared" si="1"/>
        <v>128870</v>
      </c>
      <c r="I25" s="65">
        <f t="shared" si="2"/>
        <v>201516</v>
      </c>
      <c r="J25" s="33"/>
      <c r="K25" s="30"/>
      <c r="L25" s="49" t="s">
        <v>159</v>
      </c>
      <c r="M25" s="40" t="s">
        <v>160</v>
      </c>
      <c r="N25" s="26"/>
      <c r="O25" s="27"/>
      <c r="P25" s="28">
        <v>128870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1:27" s="38" customFormat="1" ht="24.75" customHeight="1">
      <c r="A26" s="15"/>
      <c r="B26" s="16" t="s">
        <v>1</v>
      </c>
      <c r="C26" s="17"/>
      <c r="D26" s="18"/>
      <c r="E26" s="18"/>
      <c r="F26" s="19">
        <f>SUM(F5:F25)</f>
        <v>4348755</v>
      </c>
      <c r="G26" s="19">
        <f>SUM(G5:G25)</f>
        <v>766958</v>
      </c>
      <c r="H26" s="19">
        <f>SUM(H5:H25)</f>
        <v>766958</v>
      </c>
      <c r="I26" s="19">
        <f>SUM(I5:I25)</f>
        <v>3581797</v>
      </c>
      <c r="J26" s="20"/>
      <c r="K26" s="31"/>
      <c r="L26" s="42"/>
      <c r="M26" s="48"/>
      <c r="N26" s="34"/>
      <c r="O26" s="22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10" ht="6" customHeight="1">
      <c r="A27" s="4"/>
      <c r="B27" s="5"/>
      <c r="C27" s="6"/>
      <c r="D27" s="43"/>
      <c r="E27" s="5"/>
      <c r="F27" s="5"/>
      <c r="G27" s="5"/>
      <c r="H27" s="5"/>
      <c r="I27" s="5"/>
      <c r="J27" s="6"/>
    </row>
    <row r="28" spans="1:7" ht="16.5" hidden="1">
      <c r="A28" s="62" t="s">
        <v>161</v>
      </c>
      <c r="B28" s="62"/>
      <c r="C28" s="62"/>
      <c r="D28" s="62"/>
      <c r="E28" s="62"/>
      <c r="F28" s="62"/>
      <c r="G28" s="62"/>
    </row>
    <row r="29" spans="1:7" ht="16.5" hidden="1">
      <c r="A29" s="58" t="s">
        <v>162</v>
      </c>
      <c r="B29" s="58"/>
      <c r="C29" s="58"/>
      <c r="D29" s="58"/>
      <c r="E29" s="58"/>
      <c r="F29" s="58"/>
      <c r="G29" s="58"/>
    </row>
    <row r="30" spans="1:7" ht="16.5" hidden="1">
      <c r="A30" s="59" t="s">
        <v>163</v>
      </c>
      <c r="B30" s="59"/>
      <c r="C30" s="59"/>
      <c r="D30" s="59"/>
      <c r="E30" s="59"/>
      <c r="F30" s="59"/>
      <c r="G30" s="59"/>
    </row>
    <row r="31" spans="1:27" s="7" customFormat="1" ht="16.5" hidden="1">
      <c r="A31" s="59" t="s">
        <v>164</v>
      </c>
      <c r="B31" s="59"/>
      <c r="C31" s="59"/>
      <c r="D31" s="59"/>
      <c r="E31" s="59"/>
      <c r="F31" s="59"/>
      <c r="G31" s="59"/>
      <c r="J31" s="9"/>
      <c r="K31" s="32"/>
      <c r="L31" s="39"/>
      <c r="M31" s="44"/>
      <c r="N31" s="44"/>
      <c r="O31" s="45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</row>
    <row r="32" spans="1:27" s="7" customFormat="1" ht="19.5">
      <c r="A32" s="60" t="s">
        <v>165</v>
      </c>
      <c r="B32" s="60"/>
      <c r="C32" s="60"/>
      <c r="D32" s="8"/>
      <c r="E32" s="61" t="s">
        <v>166</v>
      </c>
      <c r="F32" s="61"/>
      <c r="G32" s="61"/>
      <c r="J32" s="9"/>
      <c r="K32" s="32"/>
      <c r="L32" s="39"/>
      <c r="M32" s="44"/>
      <c r="N32" s="44"/>
      <c r="O32" s="45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</row>
  </sheetData>
  <sheetProtection/>
  <autoFilter ref="A4:AA26"/>
  <mergeCells count="23">
    <mergeCell ref="A29:G29"/>
    <mergeCell ref="A30:G30"/>
    <mergeCell ref="A31:G31"/>
    <mergeCell ref="A32:C32"/>
    <mergeCell ref="E32:G32"/>
    <mergeCell ref="P3:AA3"/>
    <mergeCell ref="A28:G28"/>
    <mergeCell ref="J3:J4"/>
    <mergeCell ref="K3:K4"/>
    <mergeCell ref="L3:L4"/>
    <mergeCell ref="O3:O4"/>
    <mergeCell ref="A1:L1"/>
    <mergeCell ref="A2:L2"/>
    <mergeCell ref="A3:A4"/>
    <mergeCell ref="B3:B4"/>
    <mergeCell ref="C3:C4"/>
    <mergeCell ref="D3:D4"/>
    <mergeCell ref="E3:E4"/>
    <mergeCell ref="F3:F4"/>
    <mergeCell ref="G3:H3"/>
    <mergeCell ref="M3:M4"/>
    <mergeCell ref="N3:N4"/>
    <mergeCell ref="I3:I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2020-02-02T23:44:22Z</cp:lastPrinted>
  <dcterms:created xsi:type="dcterms:W3CDTF">2009-03-05T07:06:29Z</dcterms:created>
  <dcterms:modified xsi:type="dcterms:W3CDTF">2020-02-03T03:44:36Z</dcterms:modified>
  <cp:category/>
  <cp:version/>
  <cp:contentType/>
  <cp:contentStatus/>
</cp:coreProperties>
</file>