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10" sheetId="1" r:id="rId1"/>
    <sheet name="10909" sheetId="2" r:id="rId2"/>
    <sheet name="10908" sheetId="3" r:id="rId3"/>
    <sheet name="10907" sheetId="4" r:id="rId4"/>
    <sheet name="10906" sheetId="5" r:id="rId5"/>
    <sheet name="10905" sheetId="6" r:id="rId6"/>
    <sheet name="10904" sheetId="7" r:id="rId7"/>
    <sheet name="10903" sheetId="8" r:id="rId8"/>
    <sheet name="10902" sheetId="9" r:id="rId9"/>
    <sheet name="10901" sheetId="10" r:id="rId10"/>
  </sheets>
  <definedNames>
    <definedName name="_xlnm._FilterDatabase" localSheetId="9" hidden="1">'10901'!$A$4:$AA$26</definedName>
    <definedName name="_xlnm._FilterDatabase" localSheetId="8" hidden="1">'10902'!$A$4:$AA$30</definedName>
    <definedName name="_xlnm._FilterDatabase" localSheetId="7" hidden="1">'10903'!$A$4:$AA$32</definedName>
    <definedName name="_xlnm._FilterDatabase" localSheetId="6" hidden="1">'10904'!$A$4:$AA$44</definedName>
    <definedName name="_xlnm._FilterDatabase" localSheetId="5" hidden="1">'10905'!$A$4:$AA$57</definedName>
    <definedName name="_xlnm._FilterDatabase" localSheetId="4" hidden="1">'10906'!$A$4:$AA$65</definedName>
    <definedName name="_xlnm._FilterDatabase" localSheetId="3" hidden="1">'10907'!$A$4:$AA$69</definedName>
    <definedName name="_xlnm._FilterDatabase" localSheetId="2" hidden="1">'10908'!$A$4:$AA$74</definedName>
    <definedName name="_xlnm._FilterDatabase" localSheetId="1" hidden="1">'10909'!$A$4:$AA$77</definedName>
    <definedName name="_xlnm._FilterDatabase" localSheetId="0" hidden="1">'10910'!$A$4:$AA$82</definedName>
    <definedName name="_xlnm.Print_Area" localSheetId="9">'10901'!$A:$L</definedName>
    <definedName name="_xlnm.Print_Area" localSheetId="8">'10902'!$A:$L</definedName>
    <definedName name="_xlnm.Print_Area" localSheetId="7">'10903'!$A:$L</definedName>
    <definedName name="_xlnm.Print_Area" localSheetId="6">'10904'!$A:$L</definedName>
    <definedName name="_xlnm.Print_Area" localSheetId="5">'10905'!$A:$L</definedName>
    <definedName name="_xlnm.Print_Area" localSheetId="4">'10906'!$A:$L</definedName>
    <definedName name="_xlnm.Print_Area" localSheetId="3">'10907'!$A:$L</definedName>
    <definedName name="_xlnm.Print_Area" localSheetId="2">'10908'!$A:$L</definedName>
    <definedName name="_xlnm.Print_Area" localSheetId="1">'10909'!$A:$L</definedName>
    <definedName name="_xlnm.Print_Area" localSheetId="0">'10910'!$A:$L</definedName>
    <definedName name="_xlnm.Print_Titles" localSheetId="9">'10901'!$1:$4</definedName>
    <definedName name="_xlnm.Print_Titles" localSheetId="8">'10902'!$1:$4</definedName>
    <definedName name="_xlnm.Print_Titles" localSheetId="7">'10903'!$1:$4</definedName>
    <definedName name="_xlnm.Print_Titles" localSheetId="6">'10904'!$1:$4</definedName>
    <definedName name="_xlnm.Print_Titles" localSheetId="5">'10905'!$1:$4</definedName>
    <definedName name="_xlnm.Print_Titles" localSheetId="4">'10906'!$1:$4</definedName>
    <definedName name="_xlnm.Print_Titles" localSheetId="3">'10907'!$1:$4</definedName>
    <definedName name="_xlnm.Print_Titles" localSheetId="2">'10908'!$1:$4</definedName>
    <definedName name="_xlnm.Print_Titles" localSheetId="1">'10909'!$1:$4</definedName>
    <definedName name="_xlnm.Print_Titles" localSheetId="0">'10910'!$1:$4</definedName>
  </definedNames>
  <calcPr fullCalcOnLoad="1"/>
</workbook>
</file>

<file path=xl/sharedStrings.xml><?xml version="1.0" encoding="utf-8"?>
<sst xmlns="http://schemas.openxmlformats.org/spreadsheetml/2006/main" count="3562" uniqueCount="485">
  <si>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</si>
  <si>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</si>
  <si>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</si>
  <si>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</si>
  <si>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</si>
  <si>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</si>
  <si>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</si>
  <si>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</si>
  <si>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</si>
  <si>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</si>
  <si>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</si>
  <si>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</si>
  <si>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</si>
  <si>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</si>
  <si>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</si>
  <si>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</si>
  <si>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</si>
  <si>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</si>
  <si>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</si>
  <si>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</si>
  <si>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</si>
  <si>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</si>
  <si>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</si>
  <si>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</si>
  <si>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</si>
  <si>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</si>
  <si>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</si>
  <si>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</si>
  <si>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</si>
  <si>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</si>
  <si>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</si>
  <si>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</si>
  <si>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</si>
  <si>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</si>
  <si>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</si>
  <si>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</si>
  <si>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</si>
  <si>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</si>
  <si>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</si>
  <si>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</si>
  <si>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</si>
  <si>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</si>
  <si>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</si>
  <si>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</si>
  <si>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</si>
  <si>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</si>
  <si>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</si>
  <si>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</si>
  <si>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</si>
  <si>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</si>
  <si>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</si>
  <si>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</si>
  <si>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</si>
  <si>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</si>
  <si>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</si>
  <si>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</si>
  <si>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</si>
  <si>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</si>
  <si>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</si>
  <si>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</si>
  <si>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</si>
  <si>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</si>
  <si>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</si>
  <si>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</si>
  <si>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</si>
  <si>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</si>
  <si>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</si>
  <si>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</si>
  <si>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</si>
  <si>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</si>
  <si>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</si>
  <si>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</si>
  <si>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</si>
  <si>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</si>
  <si>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</si>
  <si>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</si>
  <si>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</si>
  <si>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</si>
  <si>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</si>
  <si>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</si>
  <si>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</si>
  <si>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</si>
  <si>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</si>
  <si>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</si>
  <si>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</si>
  <si>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</si>
  <si>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</si>
  <si>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</si>
  <si>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</si>
  <si>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</si>
  <si>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</si>
  <si>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</si>
  <si>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</si>
  <si>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</si>
  <si>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</si>
  <si>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</si>
  <si>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</si>
  <si>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</si>
  <si>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</si>
  <si>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</si>
  <si>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</si>
  <si>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</si>
  <si>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</si>
  <si>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</si>
  <si>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</si>
  <si>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</si>
  <si>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</si>
  <si>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</si>
  <si>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</si>
  <si>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</si>
  <si>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</si>
  <si>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</si>
  <si>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</si>
  <si>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</si>
  <si>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</si>
  <si>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</si>
  <si>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</si>
  <si>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</si>
  <si>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</si>
  <si>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</si>
  <si>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</si>
  <si>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</si>
  <si>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</si>
  <si>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</si>
  <si>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</si>
  <si>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</si>
  <si>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</si>
  <si>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</si>
  <si>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</si>
  <si>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</si>
  <si>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</si>
  <si>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</si>
  <si>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</si>
  <si>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</si>
  <si>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</si>
  <si>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</si>
  <si>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</si>
  <si>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</si>
  <si>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</si>
  <si>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</si>
  <si>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</si>
  <si>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</si>
  <si>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</si>
  <si>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</si>
  <si>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</si>
  <si>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</si>
  <si>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</si>
  <si>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</si>
  <si>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</si>
  <si>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</si>
  <si>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</si>
  <si>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</si>
  <si>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</si>
  <si>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</si>
  <si>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</si>
  <si>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</si>
  <si>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</si>
  <si>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</si>
  <si>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</si>
  <si>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</si>
  <si>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</si>
  <si>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</si>
  <si>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</si>
  <si>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</si>
  <si>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</si>
  <si>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</si>
  <si>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</si>
  <si>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</si>
  <si>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</si>
  <si>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</si>
  <si>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</si>
  <si>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</si>
  <si>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</si>
  <si>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</si>
  <si>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</si>
  <si>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</si>
  <si>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</si>
  <si>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</si>
  <si>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</si>
  <si>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</si>
  <si>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</si>
  <si>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</si>
  <si>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</si>
  <si>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</si>
  <si>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</si>
  <si>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</si>
  <si>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</si>
  <si>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</si>
  <si>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</si>
  <si>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</si>
  <si>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</si>
  <si>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</si>
  <si>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</si>
  <si>
    <t>中華民國109年01月01日至109年03月31日止</t>
  </si>
  <si>
    <t>1.原補助金額35萬7,500元，上年度結轉8萬6,645元。
2.預付20萬3,697元。</t>
  </si>
  <si>
    <t xml:space="preserve">108學年度「學習區完全免試國中提升學習品質計畫」經費-第1-2期
</t>
  </si>
  <si>
    <t xml:space="preserve">1080830基府教學參字第1080258614A號
1090110基府教學參字第1090101048號
</t>
  </si>
  <si>
    <t>1.原補助金額18萬3,708元，上年度結轉5,361元。
2.預付1萬6,509元。</t>
  </si>
  <si>
    <t>A109L9</t>
  </si>
  <si>
    <t xml:space="preserve">108學年度直轄市、縣(市)推動十二年國民基本教育精進國中小教學品質計畫-國中綜合活動領域第2期團務運作經費
</t>
  </si>
  <si>
    <t>1090219基府教學參字第1090207582號</t>
  </si>
  <si>
    <t>陳正賢</t>
  </si>
  <si>
    <t xml:space="preserve">(1)中央補助款：應付代收款＃0146（108083）
(2)本府自籌款：國民小學教育-國民小學教育行政及督導-其他-其他支出-其他＃9
</t>
  </si>
  <si>
    <t>1090310基府教國參字第1090210531號</t>
  </si>
  <si>
    <t>E10901</t>
  </si>
  <si>
    <t xml:space="preserve">103-107年前警衛加班費及不休假經費
</t>
  </si>
  <si>
    <t>1090310基府教特參字第1090210932號</t>
  </si>
  <si>
    <t xml:space="preserve">地方教育發展基金-特殊教育計畫-特殊教育-特殊教育行政及督導-服務費用-一般服務費-計時與計件人員酬金
</t>
  </si>
  <si>
    <t xml:space="preserve">1080723基府教學參字第1080253712號
1081127_基府教學參字第1080274945號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</si>
  <si>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</si>
  <si>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中華民國109年01月01日至109年04月30日止</t>
  </si>
  <si>
    <t>B10901</t>
  </si>
  <si>
    <t>1090215基府教國參字第1090202995號</t>
  </si>
  <si>
    <t xml:space="preserve">碇內國中「源遠路152巷59弄側擋土牆」經費
</t>
  </si>
  <si>
    <t>10903
10903</t>
  </si>
  <si>
    <t>預付17,325元。</t>
  </si>
  <si>
    <t xml:space="preserve">108學年度公立國民中學增置專長教師員額實施計畫(國中1000專案)-第1-3期
</t>
  </si>
  <si>
    <t xml:space="preserve">原補助金額35萬7,500元，上年度結轉8萬6,645元。
</t>
  </si>
  <si>
    <t xml:space="preserve">1080815基府教學參字第1080257649號
1081121基府教學參字第1080274209號
1090326基府教學參字第1090214247號
</t>
  </si>
  <si>
    <t xml:space="preserve">原補助金額18萬3,708元，上年度結轉5,361元。
</t>
  </si>
  <si>
    <t xml:space="preserve">108學年度十二年國民基本教育課程綱要前導學校協作計畫-第1-2期
</t>
  </si>
  <si>
    <t>1081023基府教學參字第1080269133號
1090331基府教學參字第1090215126號</t>
  </si>
  <si>
    <t>A109B9</t>
  </si>
  <si>
    <t xml:space="preserve">109年補助國民中小學閱讀推動實施計畫
</t>
  </si>
  <si>
    <t>1090331基府教學參字第1090214986號</t>
  </si>
  <si>
    <t>10901
10912</t>
  </si>
  <si>
    <t>設備組</t>
  </si>
  <si>
    <t xml:space="preserve">(1)中央補助款：109年度國民小學教育-中央政府補助國民小學教育經費-其他-其他支出-其他#4。
(二)自籌款：109年度國民小學教育國民小學教育行政及督導-其他-其他支出-其他#8。
</t>
  </si>
  <si>
    <t>A109F7</t>
  </si>
  <si>
    <t xml:space="preserve">108學年度第2學期軍公教遺族及傷殘榮軍子女就學費用優待補助
</t>
  </si>
  <si>
    <t>註冊組</t>
  </si>
  <si>
    <t>1090325基府教學參字第1090212230號</t>
  </si>
  <si>
    <t>10902
10906</t>
  </si>
  <si>
    <t xml:space="preserve">109年地方教育發展基金－國民小學教育－國民小學學生公費及獎補助－會費、捐助、補助、分攤、照護、救濟與交流活動費－捐助、補助與獎助－獎助學員生給與
</t>
  </si>
  <si>
    <t xml:space="preserve">108學年度精進國民中學小學教師教學專業與課程品質整體推動總計畫-輔導員差旅費
</t>
  </si>
  <si>
    <t>1090224基府教學參字第1090207630號</t>
  </si>
  <si>
    <t>1090201
1090731</t>
  </si>
  <si>
    <t>陳正賢</t>
  </si>
  <si>
    <t>應付代收代付款 #0146 (108083)</t>
  </si>
  <si>
    <t>預付25,800元。</t>
  </si>
  <si>
    <t>D108A7</t>
  </si>
  <si>
    <t xml:space="preserve">108年8-9月午餐採用國產可追溯生鮮食材獎勵金
</t>
  </si>
  <si>
    <t>楊金枝</t>
  </si>
  <si>
    <t>1090106基府教體參字第1080280755號</t>
  </si>
  <si>
    <t>108年10-12月午餐採用國產可追溯生鮮食材獎勵金</t>
  </si>
  <si>
    <t>10810
10901</t>
  </si>
  <si>
    <t xml:space="preserve">1090324基府教體參字第109023711號
</t>
  </si>
  <si>
    <t>D109A5</t>
  </si>
  <si>
    <t>109年1月午餐採用國產可追溯生鮮食材獎勵金</t>
  </si>
  <si>
    <t>10810
10901</t>
  </si>
  <si>
    <t>D109B1</t>
  </si>
  <si>
    <t>108學年度學校健康促進實施計畫經費</t>
  </si>
  <si>
    <t>1090309基府教體參字第1090210869號</t>
  </si>
  <si>
    <t>衛生組</t>
  </si>
  <si>
    <t>10903
10907</t>
  </si>
  <si>
    <t xml:space="preserve">(1)109年中央補助本府補助體育教學與活動經費-其他-其他支出-其他項下支應65%。
(2)109年108年學生衛生保健─會費、捐助、補助、分攤、照護、救濟與交流活動費─捐助、補助與獎助─其他捐助、補助與獎助#301項下支應35%。
</t>
  </si>
  <si>
    <t>E109B1</t>
  </si>
  <si>
    <t>109年度1月至7月國民中小學專任輔導教師薪資暨108年度年終獎金</t>
  </si>
  <si>
    <t>1090310基府教特參字第1090209417號</t>
  </si>
  <si>
    <t>輔導組</t>
  </si>
  <si>
    <t>事務組</t>
  </si>
  <si>
    <t>E109J1</t>
  </si>
  <si>
    <t>108學年度第2學期身心障礙學生專業團隊經費</t>
  </si>
  <si>
    <t>1090323基府教特參字第1090212969號</t>
  </si>
  <si>
    <t>特教組</t>
  </si>
  <si>
    <t>10903
10907</t>
  </si>
  <si>
    <t xml:space="preserve">特殊教育計畫─特殊教育─109年度─中央政府補助特殊教育經費─其他─其他支出─其他#5
</t>
  </si>
  <si>
    <t xml:space="preserve">(1)特殊教育計畫-特殊教育-中央政府補助特殊教育經費-用人費用-正式員額薪資-職員薪金#1。
(二)一般行政管理計畫-行政管理及推展-人員維特費-用人費用-正式員額薪資-職員薪金。
(三)一般行政管理計畫-行政管理及推展-人員維特費-用人費用-正式員額薪資-職員薪金項下預借支應，俟補助款入庫後再行轉正。
</t>
  </si>
  <si>
    <t>1090410基府教國參字第1090216625號</t>
  </si>
  <si>
    <t>A109K7</t>
  </si>
  <si>
    <t>A109K8</t>
  </si>
  <si>
    <t>108學年度第2學期國教輔導團各學習領域/議題小組輔導員代課鐘點費</t>
  </si>
  <si>
    <t>108學年度第1學期國教輔導團各學習領域/議題小組輔導員勞健保、勞退金及二代健保補充保費</t>
  </si>
  <si>
    <t>1090331基府教學參字第1090215092號</t>
  </si>
  <si>
    <t>教學組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</si>
  <si>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</si>
  <si>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地方教育發展基金-國民中學教育計畫-國民中學教育行政及督導-服務費用-修理保養及保固費-土地改良修護費
</t>
  </si>
  <si>
    <t xml:space="preserve">地方教育發展基金-體育及衛生教育計畫學生衛生保健-會費、捐助、補助、分、照護、救濟與交流活動費-補貼、獎勵、慰問、照護與救濟-獎勵費用
</t>
  </si>
  <si>
    <t xml:space="preserve">地方教育發展基金-體育及衛生教育計畫學生衛生保健-會費、捐助、補助、分攤、照護、救濟與交流活動費-補貼、獎勵、慰問、照護與救濟-獎勵費用
</t>
  </si>
  <si>
    <t>A109J9</t>
  </si>
  <si>
    <t>108學年度第2學期學生教科書經費</t>
  </si>
  <si>
    <t>1090331基府教學參字第1090214819號</t>
  </si>
  <si>
    <t>10902
10907</t>
  </si>
  <si>
    <t>設備組</t>
  </si>
  <si>
    <t xml:space="preserve">109年度地方教育發展基金-國民小學教育-國民小學教育行政及督導-材料及用品費-用品消耗-其他用品消耗＃4
</t>
  </si>
  <si>
    <t>中華民國109年01月01日至109年05月31日止</t>
  </si>
  <si>
    <t xml:space="preserve">108學年度國民中小學學生學習扶助-學校開班-寒假及第2學期
</t>
  </si>
  <si>
    <t>1090410基府教學參字第1090210014號</t>
  </si>
  <si>
    <t>1080701
1090630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</si>
  <si>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</si>
  <si>
    <t xml:space="preserve">108學年度課稅配套方案之公私立國中小授課節數及導師費實施計畫-第1-3期
</t>
  </si>
  <si>
    <t xml:space="preserve">1080723基府教學參字第1080253712號
1081127基府教學參字第1080274945號
1090406基府教學參字第1090215631號
</t>
  </si>
  <si>
    <t>108年度通過本土語言認證獎勵金</t>
  </si>
  <si>
    <t>1090429基府教學參字第1090219899號</t>
  </si>
  <si>
    <t>教學組</t>
  </si>
  <si>
    <t>1090401
1090731</t>
  </si>
  <si>
    <t>108學年度國中校園英語主播經費</t>
  </si>
  <si>
    <t>A109N9</t>
  </si>
  <si>
    <t>10904
10907</t>
  </si>
  <si>
    <t>1090511基府教學參字第1090222170號</t>
  </si>
  <si>
    <t xml:space="preserve">(1)中央補助款：由本府109年地方教育發展基金─國民小學教育─中央政府補助國民小學教育經費─其他─其他支出─其他#12項下支應。
(2)本府自籌款：由本府109年地方教育發展基金─國民小學教育計畫─國民小學教育行政及督導─服務費用─專業服務費─講課鐘點、稿費、出席審查及查詢費#1
</t>
  </si>
  <si>
    <t>B109A3</t>
  </si>
  <si>
    <t>109年服務獎章獎勵金</t>
  </si>
  <si>
    <t>1090515基府教國參字第1090222889號</t>
  </si>
  <si>
    <t>B109A5</t>
  </si>
  <si>
    <t>109年現金給與補償金</t>
  </si>
  <si>
    <t xml:space="preserve">教職員退休及撫卹給付-用人費用-退休及卹償金-職員退休及離職金
</t>
  </si>
  <si>
    <t xml:space="preserve">人員維持費-用人費用-正式員額薪資-職員薪金項下支應
</t>
  </si>
  <si>
    <t>D109A4</t>
  </si>
  <si>
    <t>109年度寒假期間學生午餐補助經費</t>
  </si>
  <si>
    <t xml:space="preserve">1090421基府教體參字第1090218534號
</t>
  </si>
  <si>
    <t>1090121
1090224</t>
  </si>
  <si>
    <t xml:space="preserve">本府地方教育發展基金─體育及衛生教育計畫─體育及衛生教育─學生衛生保健─會費、捐助、補助、分攤、照護、救濟與交流活動費─補貼、獎勵、慰問、照護與救濟─其他補貼、獎勵、慰問、照護與救濟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</si>
  <si>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D109A6</t>
  </si>
  <si>
    <t>108學年度學生健康檢查矯治費</t>
  </si>
  <si>
    <t>宋明女</t>
  </si>
  <si>
    <t>1090423基府教體參字第1090218849號</t>
  </si>
  <si>
    <t xml:space="preserve">109年體育及衛生教育計劃-體育及衛生教育-學生衛生保健-服務費用-專業服務費-其他專業服務費#303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</si>
  <si>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</si>
  <si>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E10902</t>
  </si>
  <si>
    <t>特教資源班課桌椅汰換計畫經費</t>
  </si>
  <si>
    <t xml:space="preserve">由建築及設備計畫-營建及修建工程-教育局(處)營建及修建工程-購置固定資產、無形資產及非理財目的之長期投資-購置固定資產-擴充改良房屋建築及設備#1
</t>
  </si>
  <si>
    <t>1090414基府教特參字第1090215717號</t>
  </si>
  <si>
    <t>特教組</t>
  </si>
  <si>
    <t>E109G1</t>
  </si>
  <si>
    <t xml:space="preserve">109年度友善校園學生事務與輔導工作計畫-學務工作-國中組學務工作資源中心相關計畫經費
</t>
  </si>
  <si>
    <t>1090519基府教特參字第1090223510號</t>
  </si>
  <si>
    <t>生教組</t>
  </si>
  <si>
    <t>10903
10912</t>
  </si>
  <si>
    <t xml:space="preserve">(1)由特殊教育計畫-特殊教育-特殊教育行政及督導-其他-其他支出-其他#2
(2)由特殊教育計畫-特殊教育-109年度-中央政府補助特殊教育經費-其他-其他支出-其他#9
</t>
  </si>
  <si>
    <t>特殊教育輔導團員109年1月至7月減授課所需代課鐘點費補助經費</t>
  </si>
  <si>
    <t>E109J1</t>
  </si>
  <si>
    <t xml:space="preserve">特殊教育計畫─特殊教育─109年度─中央政府補助特殊教育經費─其他─其他支出─其他#5
</t>
  </si>
  <si>
    <t>1090421基府教特參字第1090205483號</t>
  </si>
  <si>
    <t>10901
10907</t>
  </si>
  <si>
    <t>E109T1</t>
  </si>
  <si>
    <t>108學年度國中生涯發展教育計畫-第2期(含參訪)</t>
  </si>
  <si>
    <t>1090424基府教特參字第1090219297號</t>
  </si>
  <si>
    <t>生規組</t>
  </si>
  <si>
    <t>E109T2</t>
  </si>
  <si>
    <t>108學年度區域職業試探與體驗示範中心計畫-第2期經費</t>
  </si>
  <si>
    <t>1090424基府教特參字第1090219042號</t>
  </si>
  <si>
    <t>韓嫻</t>
  </si>
  <si>
    <t xml:space="preserve">(1)中央補助款：由地方教育發展基金-應付代收款#0146(108065)。
(2)市府自籌款：由國民小學教育-國民小學教育行政及督導-會費、捐助、補助、分攤、照護、救濟與交流活動費-補貼、獎勵、慰問、照護與救濟-獎勵費用
</t>
  </si>
  <si>
    <t xml:space="preserve">(1)本府地方教育發展基金-特殊教育計畫-特殊教育-109年度-中央政府補助特殊教育經費-其他-其他支出-其他#6
(2)本市地方教育發展基金-特殊教育計畫-特殊教育-特殊教育行政及督導-109年度-其他-其他支出-其他#4
</t>
  </si>
  <si>
    <t xml:space="preserve">(1)應付代收款308016
(2)本府地方教育發展基金-特殊教育計畫-特殊教育-109年度-中央政府補助特殊教育經費-其他-其他支出-其他#6
(3)本府地方教育發展基金-特殊教育計畫-特殊教育-109年度-特殊教育行政及督導-其他-其他支出-其他#4
</t>
  </si>
  <si>
    <t>中華民國109年01月01日至109年06月30日止</t>
  </si>
  <si>
    <t>A109K2</t>
  </si>
  <si>
    <t>108學年度第2學期國民小學及國民中學學校用書</t>
  </si>
  <si>
    <t>1090602基府教學參字第1090221652號</t>
  </si>
  <si>
    <t xml:space="preserve">(1)教育部國教署補助款：109年度地方教育發展基金-國民小學教育-中央政府補助國民小學教育經費─材料及用品費─用品消耗─其他＃2。
(2)本府自籌款：109年度地方教育發展基金-國民小學教育-國民小學教育行政及督導─材料及用品費─用品消耗─其他＃4。
</t>
  </si>
  <si>
    <t>B109C7</t>
  </si>
  <si>
    <t>108學年度第2學期國民中小學無力繳交代收代辦費</t>
  </si>
  <si>
    <t>註冊組</t>
  </si>
  <si>
    <t>1090311基府教國參字第1090211542號</t>
  </si>
  <si>
    <t>10902
10907</t>
  </si>
  <si>
    <t xml:space="preserve">地方教育發展基金-國民中學教育-中央政府補助國民中學教育-會費、捐助、補助、分攤、照護、救濟與交通活動費-補貼(償)、獎勵、慰問、照護與救濟-其他#1
</t>
  </si>
  <si>
    <t>B109D1</t>
  </si>
  <si>
    <t>1090514基府教國參字第1090221978號</t>
  </si>
  <si>
    <t>事務組</t>
  </si>
  <si>
    <t>1090101
1091231</t>
  </si>
  <si>
    <t xml:space="preserve">高級中等以下學校防災校園建置計畫經費-防災校園(基礎建置學校)
</t>
  </si>
  <si>
    <t xml:space="preserve">(1)109年地方教育發展基金—中央政府補助建築及設備經費─構建固定資產、無形資產及非理財目的之長期投資─購置固定資產─購置雜項設備#3項下1萬8,000元(西定國小)
(2)國民中學教育計畫—中央政府補助國民中學教育—其他—其他支出—其他項下支應126萬8,770元；服務費用─專業服務費─講課鐘點、稿費、出席審查及查詢費項下執行20萬100元
(3)國民中學教育計畫─國民中學教育行政及督導─服務費用─專業服務費─講課鐘點、稿費、出席審查及查詢費項下支應2萬9,900元，及其他─其他支出─其他項下支應19萬2,370元。
</t>
  </si>
  <si>
    <t>C109A2</t>
  </si>
  <si>
    <t>109年基隆市資深優良教師獎勵金</t>
  </si>
  <si>
    <t>人事室</t>
  </si>
  <si>
    <t xml:space="preserve">109年社會教育行政及督導-會費、捐助、補助、分攤、照護、救濟與交流活動費-補貼(償)、獎勵、慰問、照護與救濟-獎勵費用(#1-2)
</t>
  </si>
  <si>
    <t>1090427基府教終參字第1090214831號</t>
  </si>
  <si>
    <t>D109A2</t>
  </si>
  <si>
    <t>109年1-7月午餐費補助經費</t>
  </si>
  <si>
    <t>1090518基府教體參字第1090223409號</t>
  </si>
  <si>
    <t xml:space="preserve">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</si>
  <si>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E109R1</t>
  </si>
  <si>
    <t>108學年度第2學期視障及學障教科書經費</t>
  </si>
  <si>
    <t>1090511基府教特參字第1090220368號</t>
  </si>
  <si>
    <t>特教組</t>
  </si>
  <si>
    <t>10902
10906</t>
  </si>
  <si>
    <t xml:space="preserve">109年度地方教育發展基金─國民教育計畫─國民小學教育計畫─國民小學教育行政及督導─材料用品費─用品消耗─其他
</t>
  </si>
  <si>
    <t>E109V1</t>
  </si>
  <si>
    <t>109年推動拒毒健康校園實施計畫經費</t>
  </si>
  <si>
    <t>1090521基府教特參字第1090221648號</t>
  </si>
  <si>
    <t>生教組</t>
  </si>
  <si>
    <t>10903
10911</t>
  </si>
  <si>
    <t xml:space="preserve">109年度本市地方教育發展基金─特殊教育計畫─特殊教育─中央政府補助特殊教育經費─其他─其他支出─其他#4.#2
</t>
  </si>
  <si>
    <t>B109A9</t>
  </si>
  <si>
    <t>109年婚喪及生育補助費</t>
  </si>
  <si>
    <t>1090612基府教國參字第1090226859號</t>
  </si>
  <si>
    <t xml:space="preserve">教職員退休及撫卹給付-用人費用-福利費-其他福利費
</t>
  </si>
  <si>
    <t>E109L1</t>
  </si>
  <si>
    <t>特教組</t>
  </si>
  <si>
    <t>A109G1</t>
  </si>
  <si>
    <t>1090702基府教學參字第1090229454號</t>
  </si>
  <si>
    <t>10903
10906</t>
  </si>
  <si>
    <t>註冊組</t>
  </si>
  <si>
    <t>應付代收款#0146（109015）</t>
  </si>
  <si>
    <t>A109I4</t>
  </si>
  <si>
    <t>109學年度課稅配套方案之公私立國中小授課節數及導師費實施計畫-第1期</t>
  </si>
  <si>
    <t>教學組</t>
  </si>
  <si>
    <t>10908
11007</t>
  </si>
  <si>
    <t>1090707基府教學參字第1090232241號</t>
  </si>
  <si>
    <t>109年1-7月轉入學生及教職員工午餐費補助經費</t>
  </si>
  <si>
    <t>楊金枝</t>
  </si>
  <si>
    <t>1090708基府教體參字第1090232597號</t>
  </si>
  <si>
    <t>D109B8</t>
  </si>
  <si>
    <t>109年度運動發展基金補助各級學校運動團隊經費</t>
  </si>
  <si>
    <t>體育組</t>
  </si>
  <si>
    <t>1090529基府教體參字第1090224193號</t>
  </si>
  <si>
    <t>特殊教育輔導團員109年1月至7月減授課所需代課鐘點費補助經費</t>
  </si>
  <si>
    <t>1090421基府教特參字第1090205483號</t>
  </si>
  <si>
    <t xml:space="preserve">地方教育發展基金-特殊教育計畫-特殊教育-109年度-中央補助特殊教育經費-其他-其他支出-其他#3
</t>
  </si>
  <si>
    <t>中華民國109年01月01日至109年07月31日止</t>
  </si>
  <si>
    <t xml:space="preserve">108學年度第2學期高級中等以下學校原住民學業優秀獎學金
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</si>
  <si>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</si>
  <si>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109地方教育發展基金—國民小學教育—中央政府補助國民小學教育經費—用人費用—正式員額薪資—職員薪金#3
</t>
  </si>
  <si>
    <t xml:space="preserve">(1)109年地方教育發展基金-中央政府補助體育教學及活動經費-會費、捐助、補助、分攤、照護、救濟與交流活動費-競賽及交流活動費-技能競賽。
(2)109年地方教育發展基金-體育及衛生教育-體育教學及活動-其他-其他支出-其他#2。
</t>
  </si>
  <si>
    <t>中華民國109年01月01日至109年08月31日止</t>
  </si>
  <si>
    <t>109年度十二年國民基本教育精進國民中小學教學品質計畫-縣市(學校)層級計畫經費-行政業務及支持教學活動經費</t>
  </si>
  <si>
    <t>A109I2</t>
  </si>
  <si>
    <t>教學組</t>
  </si>
  <si>
    <t xml:space="preserve">(1)鐘點費：國民小學教育計畫-中央政府補助國民小學教育經費-服務費用-專業服務費講課鐘點、稿費、出席
審查及查詢費#301
(2)教材教具：國民小學教育-中央政府補助國民小學教育經費-材料及用品費-用品消耗-其他用品消耗
(3)辦公用品：國民小學教育-中央政府補助國民小學教育經費-材料及用品費-用品消耗-辦公事務用品
(4)其他業務費用：國民小學教育-中央政府補助國民小學教育經費-其他-其他支出-其他#6
</t>
  </si>
  <si>
    <t>1090727基府教學參字第1090235482號</t>
  </si>
  <si>
    <t>108學年度精進國民中小學教師教學與課程品質整體推動計畫-補助學校購買教師專業書籍及教材教具經費</t>
  </si>
  <si>
    <t>設備組</t>
  </si>
  <si>
    <t>1090714基府教學參字第1090233302號</t>
  </si>
  <si>
    <t>A109K5</t>
  </si>
  <si>
    <t>109年暑假學校社區共讀站閱讀推廣活動經費</t>
  </si>
  <si>
    <t>1090715基府教終參字第1090232596B號</t>
  </si>
  <si>
    <t xml:space="preserve">(1)2,000元由「109年度地方教育發展基金—國民小學教育—國民小學教育行政及督導—服務費用—專業服費—講課終點、稿費、出席審查及查詢費#1」項下支應。
(2)8,000元由「109年度地方教育發展基金—國民小學教育—國民小學教育行政及督導—其他—其他支出—其他#1」項下支應。
</t>
  </si>
  <si>
    <t>1090714基府教國參字第1090233256號</t>
  </si>
  <si>
    <t>D109C5</t>
  </si>
  <si>
    <t>109年度高級中等以下學校學生游泳體驗補助經費</t>
  </si>
  <si>
    <t>體育組</t>
  </si>
  <si>
    <t>1090529基府教體參字第1090223914號</t>
  </si>
  <si>
    <t xml:space="preserve">(1)教育部補助款：由「國民小學教育-中央政府補助國民小學教育經費-其他-其他支出-其他#6」調整至「國民小學教育-中央政府補助國民小學教育經費-材料及用品費-用品消耗-其他用品消耗」
(2)市府自籌款：由「國民小學教育-國
民小學教育行政及督導-服務費用-專業服務費-講課鐘點、稿費、出席審查及查詢費#1」調整至「國民小學教育-國民小學教育行政及督導-材料及用品費-用品消耗-其他用品消耗」
</t>
  </si>
  <si>
    <t xml:space="preserve">(1)中央補助款（80%）：由109年中央政府補助體育教學及活動經費-會費、捐助、補助、分攤、照護、救濟與交流活動費-捐助、補助與獎助-補（協）助政府機關（構）#5-4-1項下支應。
(2)本府自籌款（20%）：由109年地方教育發展基金-體育及衛生教育-體育教學及活動-其他-其他支出-其他#5項下支應（子目代碼D109C5）。
</t>
  </si>
  <si>
    <t>1090806基府教學參字第1090237699號</t>
  </si>
  <si>
    <t>教學組</t>
  </si>
  <si>
    <t>109年閩南語、客家語暑假期間認證輔導班經費</t>
  </si>
  <si>
    <t xml:space="preserve">(1)中央部分支18萬1,419元，其中3萬2,113元由教育部補助款應付代收款#0146(108065)項下支應；其中1萬8,306元由國民小學教育-中央政府補助國民小學教育經費-其他-其他支出-其他#18項下支應；其中13萬1,000元由教育部補助款由國民小學教育─中央政府補助國民小學教育經費－其他－其他支出─其他#2項下支應。
(2)自籌款部分支4萬3,611元，由國民小學教育-國民小學教育行政及督導-服務費用-專業服務費-講課鐘點、稿費、出席審查及查詢費#1項下支應。
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</si>
  <si>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</si>
  <si>
    <t>中華民國109年01月01日至109年09月30日止</t>
  </si>
  <si>
    <t>109年2-4月採用國產可追溯生鮮食材暨有機或產銷履歷蔬菜、米獎勵金補助經費</t>
  </si>
  <si>
    <t>1090814基府教體參字第1090239220號</t>
  </si>
  <si>
    <t>10902
10904</t>
  </si>
  <si>
    <t xml:space="preserve">地方教育發展基金-體育及衛生教育計畫學生衛生保健-會費、捐助、補助、分攤、照護、救濟與交流活動費-補貼、獎勵、慰問、照護與救濟-獎勵費用
</t>
  </si>
  <si>
    <t xml:space="preserve">地方教育發展基金-體育及衛生教育計畫-體育及衛生教育-學生衛生保健-會費、捐助、補助、分攤、照護、救濟與交流活動費-補貼、獎勵、慰問、照護與救濟-其他補貼、獎勵、慰問、照護與救濟
</t>
  </si>
  <si>
    <t>A10901</t>
  </si>
  <si>
    <t>109學年度市屬公私立中小學校校長暨公立幼兒園長會議經費</t>
  </si>
  <si>
    <t>1090916基府教學參字第1090245106號</t>
  </si>
  <si>
    <t>註冊組</t>
  </si>
  <si>
    <t xml:space="preserve">(1)本府109年地方教育發展基金─國民小學教育─國民小學教育行政及督導─服務費用─專業服務費─講課鐘點、稿費、出席審查及查詢費#1。
(2)本府109年地方教育發展基金─國民小學教育─國民小學教育行政及督導─其他─其他支出─其他#1。
</t>
  </si>
  <si>
    <t>1090817基府教國參字第1090239476號</t>
  </si>
  <si>
    <t>C109F3</t>
  </si>
  <si>
    <t>區域職業試探與體驗示範中心-碇內中心宣導影片</t>
  </si>
  <si>
    <t>1090827基府教特參字第1090240741B號</t>
  </si>
  <si>
    <t>林育如</t>
  </si>
  <si>
    <t xml:space="preserve">109年度地方教育發展基金-社會教育計畫-社會教育-社會教育行政及督導-服務費用-專業服務費-其他專業服務費#202-3(C109F3)。
</t>
  </si>
  <si>
    <t>中華民國109年01月01日至109年10月31日止</t>
  </si>
  <si>
    <t xml:space="preserve">108學年度精進國民中小學教師教學專業與課程品質計畫-國中綜合領域非專長教師增能研習計畫經費
</t>
  </si>
  <si>
    <t>A10906</t>
  </si>
  <si>
    <t>109學年度國民中學及國民小學彈性學習課程-社團活動經費</t>
  </si>
  <si>
    <t>活動組</t>
  </si>
  <si>
    <t>1090901
1100630</t>
  </si>
  <si>
    <t xml:space="preserve">109年地方教育發展基金-國民小學教育-國民小學教育行政及督導-服務費用-專業服務費-講課鐘點、稿費、出席審查及查詢費＃1
</t>
  </si>
  <si>
    <t>1090917基府教學參字第1090245505號</t>
  </si>
  <si>
    <t>A109I5</t>
  </si>
  <si>
    <t xml:space="preserve">109學年度公立國民中學增置專長教師員額實施計畫(國中1000專案)第1期經費
</t>
  </si>
  <si>
    <t>1090907基府教學參字第1090134108A號</t>
  </si>
  <si>
    <t xml:space="preserve">(1)國教署補助款：109年本市地方教育發展基金─國民小學教育─中央政府補助國民小學教育經費─用人費用─正式員額薪資─職員新金─#5
(2)本府配合款：109年本市地方教育發展基金─一般行政管理及計畫─行政管理及推展計畫─人員維持費─用人費用─正式員額薪資─職員薪金#1
</t>
  </si>
  <si>
    <t>A109M3</t>
  </si>
  <si>
    <t xml:space="preserve">109年度本土語文認證考試輔導班8月份經費(閩南語、客家語)
</t>
  </si>
  <si>
    <t>教學組</t>
  </si>
  <si>
    <t>1090910基府教學參字第1090243804號</t>
  </si>
  <si>
    <t xml:space="preserve">(1)中央部分：由國民小學教育-中央政府補助國民小學教育經費-其他-其他支出-其他#20
(2)自籌款部分：由國民小學教育-國民小學教育行政及督導-服務費用-專業服務費-講課鐘點、稿費、出席審查及查詢費#1
</t>
  </si>
  <si>
    <t>1090918基府教國參字第1090245673號</t>
  </si>
  <si>
    <t xml:space="preserve">109年度8月至12月國民中小學專任輔導教師薪資暨108年度考績獎金
</t>
  </si>
  <si>
    <t>輔導組</t>
  </si>
  <si>
    <t>10908
10912</t>
  </si>
  <si>
    <t>1091007基府教特參字第1090248656號</t>
  </si>
  <si>
    <t xml:space="preserve">109年度1月至7月國民中小學專任輔導教師薪資暨108年度年終獎金
</t>
  </si>
  <si>
    <t xml:space="preserve">109學年度國中生涯發展教育計畫經費-第1期
</t>
  </si>
  <si>
    <t>1090926基府教特參字第1090247109A號</t>
  </si>
  <si>
    <t>10909
10912</t>
  </si>
  <si>
    <t xml:space="preserve">108學年度國中生涯發展教育計畫-第2期(含參訪)
</t>
  </si>
  <si>
    <t xml:space="preserve">(1)應付代收款308016
(2)本府地方教育發展基金-特殊教育計畫-特殊教育-109年度-中央政府補助特殊教育經費-其他-其他支出-其他#6
(3)本府地方教育發展基金-特殊教育計畫-特殊教育-109年度-特殊教育行政及督導-其他-其他支出-其他#4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</si>
</sst>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10" xfId="0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8"/>
  <sheetViews>
    <sheetView tabSelected="1" zoomScalePageLayoutView="0" workbookViewId="0" topLeftCell="A1">
      <pane xSplit="3" ySplit="4" topLeftCell="D7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1" sqref="C81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4" width="9.00390625" style="46" hidden="1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457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Y5</f>
        <v>0</v>
      </c>
      <c r="H5" s="52">
        <f>SUM(P5:Y5)</f>
        <v>20520</v>
      </c>
      <c r="I5" s="53">
        <f>F5-H5</f>
        <v>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>
        <v>10262</v>
      </c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73">Y6</f>
        <v>0</v>
      </c>
      <c r="H6" s="52">
        <f aca="true" t="shared" si="1" ref="H6:H73">SUM(P6:Y6)</f>
        <v>50000</v>
      </c>
      <c r="I6" s="53">
        <f aca="true" t="shared" si="2" ref="I6:I73">F6-H6</f>
        <v>0</v>
      </c>
      <c r="J6" s="33" t="s">
        <v>40</v>
      </c>
      <c r="K6" s="29">
        <v>44127</v>
      </c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115.5">
      <c r="A8" s="50">
        <v>4</v>
      </c>
      <c r="B8" s="49" t="s">
        <v>439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0</v>
      </c>
      <c r="H8" s="52">
        <f t="shared" si="1"/>
        <v>177437</v>
      </c>
      <c r="I8" s="53">
        <f t="shared" si="2"/>
        <v>0</v>
      </c>
      <c r="J8" s="33" t="s">
        <v>288</v>
      </c>
      <c r="K8" s="29">
        <v>44049</v>
      </c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>
        <v>52796</v>
      </c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3180</v>
      </c>
      <c r="H10" s="52">
        <f t="shared" si="1"/>
        <v>3180</v>
      </c>
      <c r="I10" s="53">
        <f t="shared" si="2"/>
        <v>36820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>
        <v>3180</v>
      </c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0</v>
      </c>
      <c r="H13" s="52">
        <f t="shared" si="1"/>
        <v>451645</v>
      </c>
      <c r="I13" s="53">
        <f t="shared" si="2"/>
        <v>0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>
        <v>8863</v>
      </c>
      <c r="X13" s="12">
        <v>5286</v>
      </c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0</v>
      </c>
      <c r="H14" s="52">
        <f t="shared" si="1"/>
        <v>328139</v>
      </c>
      <c r="I14" s="53">
        <f t="shared" si="2"/>
        <v>0</v>
      </c>
      <c r="J14" s="33" t="s">
        <v>108</v>
      </c>
      <c r="K14" s="29">
        <v>44098</v>
      </c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>
        <v>59189</v>
      </c>
      <c r="X14" s="12">
        <v>10992</v>
      </c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25749</v>
      </c>
      <c r="I18" s="53">
        <f t="shared" si="2"/>
        <v>0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>
        <v>18634</v>
      </c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458</v>
      </c>
      <c r="E19" s="49" t="s">
        <v>131</v>
      </c>
      <c r="F19" s="52">
        <v>30000</v>
      </c>
      <c r="G19" s="52">
        <f t="shared" si="0"/>
        <v>131</v>
      </c>
      <c r="H19" s="52">
        <f t="shared" si="1"/>
        <v>30000</v>
      </c>
      <c r="I19" s="53">
        <f t="shared" si="2"/>
        <v>0</v>
      </c>
      <c r="J19" s="33" t="s">
        <v>35</v>
      </c>
      <c r="K19" s="29">
        <v>44110</v>
      </c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>
        <v>131</v>
      </c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0</v>
      </c>
      <c r="H21" s="52">
        <f t="shared" si="1"/>
        <v>200000</v>
      </c>
      <c r="I21" s="53">
        <f t="shared" si="2"/>
        <v>0</v>
      </c>
      <c r="J21" s="33" t="s">
        <v>45</v>
      </c>
      <c r="K21" s="29">
        <v>44056</v>
      </c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>
        <v>19963</v>
      </c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0</v>
      </c>
      <c r="H22" s="52">
        <f t="shared" si="1"/>
        <v>186153</v>
      </c>
      <c r="I22" s="53">
        <f t="shared" si="2"/>
        <v>0</v>
      </c>
      <c r="J22" s="33" t="s">
        <v>86</v>
      </c>
      <c r="K22" s="29">
        <v>44056</v>
      </c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>
        <v>25087</v>
      </c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231">
      <c r="A25" s="50">
        <v>21</v>
      </c>
      <c r="B25" s="49" t="s">
        <v>438</v>
      </c>
      <c r="C25" s="50" t="s">
        <v>169</v>
      </c>
      <c r="D25" s="3" t="s">
        <v>437</v>
      </c>
      <c r="E25" s="49" t="s">
        <v>435</v>
      </c>
      <c r="F25" s="52">
        <v>6480</v>
      </c>
      <c r="G25" s="52">
        <f t="shared" si="0"/>
        <v>0</v>
      </c>
      <c r="H25" s="52">
        <f t="shared" si="1"/>
        <v>6480</v>
      </c>
      <c r="I25" s="53">
        <f t="shared" si="2"/>
        <v>0</v>
      </c>
      <c r="J25" s="55">
        <v>1090820</v>
      </c>
      <c r="K25" s="29">
        <v>44082</v>
      </c>
      <c r="L25" s="49"/>
      <c r="M25" s="47" t="s">
        <v>88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>
        <v>6480</v>
      </c>
      <c r="Y25" s="12"/>
      <c r="Z25" s="12"/>
      <c r="AA25" s="12"/>
    </row>
    <row r="26" spans="1:27" ht="132">
      <c r="A26" s="50">
        <v>22</v>
      </c>
      <c r="B26" s="49" t="s">
        <v>450</v>
      </c>
      <c r="C26" s="50" t="s">
        <v>446</v>
      </c>
      <c r="D26" s="3" t="s">
        <v>447</v>
      </c>
      <c r="E26" s="49" t="s">
        <v>448</v>
      </c>
      <c r="F26" s="52">
        <v>171000</v>
      </c>
      <c r="G26" s="52">
        <f t="shared" si="0"/>
        <v>11262</v>
      </c>
      <c r="H26" s="52">
        <f t="shared" si="1"/>
        <v>171000</v>
      </c>
      <c r="I26" s="53">
        <f t="shared" si="2"/>
        <v>0</v>
      </c>
      <c r="J26" s="55">
        <v>10909</v>
      </c>
      <c r="K26" s="29">
        <v>44110</v>
      </c>
      <c r="L26" s="49"/>
      <c r="M26" s="47" t="s">
        <v>81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>
        <v>159738</v>
      </c>
      <c r="Y26" s="12">
        <v>11262</v>
      </c>
      <c r="Z26" s="12"/>
      <c r="AA26" s="12"/>
    </row>
    <row r="27" spans="1:27" ht="82.5">
      <c r="A27" s="50">
        <v>23</v>
      </c>
      <c r="B27" s="49" t="s">
        <v>463</v>
      </c>
      <c r="C27" s="50" t="s">
        <v>459</v>
      </c>
      <c r="D27" s="3" t="s">
        <v>460</v>
      </c>
      <c r="E27" s="49" t="s">
        <v>464</v>
      </c>
      <c r="F27" s="52">
        <v>28800</v>
      </c>
      <c r="G27" s="52">
        <f>Y27</f>
        <v>1468</v>
      </c>
      <c r="H27" s="52">
        <f>SUM(P27:Y27)</f>
        <v>1468</v>
      </c>
      <c r="I27" s="53">
        <f>F27-H27</f>
        <v>27332</v>
      </c>
      <c r="J27" s="55" t="s">
        <v>462</v>
      </c>
      <c r="K27" s="29"/>
      <c r="L27" s="49"/>
      <c r="M27" s="47" t="s">
        <v>461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>
        <v>1468</v>
      </c>
      <c r="Z27" s="12"/>
      <c r="AA27" s="12"/>
    </row>
    <row r="28" spans="1:27" ht="115.5">
      <c r="A28" s="50">
        <v>24</v>
      </c>
      <c r="B28" s="49" t="s">
        <v>227</v>
      </c>
      <c r="C28" s="50" t="s">
        <v>222</v>
      </c>
      <c r="D28" s="3" t="s">
        <v>223</v>
      </c>
      <c r="E28" s="49" t="s">
        <v>224</v>
      </c>
      <c r="F28" s="52">
        <v>21730</v>
      </c>
      <c r="G28" s="52">
        <f t="shared" si="0"/>
        <v>0</v>
      </c>
      <c r="H28" s="52">
        <f t="shared" si="1"/>
        <v>0</v>
      </c>
      <c r="I28" s="53">
        <f t="shared" si="2"/>
        <v>21730</v>
      </c>
      <c r="J28" s="55" t="s">
        <v>225</v>
      </c>
      <c r="K28" s="29"/>
      <c r="L28" s="49"/>
      <c r="M28" s="47" t="s">
        <v>226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99">
      <c r="A29" s="50">
        <v>25</v>
      </c>
      <c r="B29" s="49" t="s">
        <v>233</v>
      </c>
      <c r="C29" s="50" t="s">
        <v>228</v>
      </c>
      <c r="D29" s="3" t="s">
        <v>229</v>
      </c>
      <c r="E29" s="49" t="s">
        <v>231</v>
      </c>
      <c r="F29" s="52">
        <v>14000</v>
      </c>
      <c r="G29" s="52">
        <f>Y29</f>
        <v>0</v>
      </c>
      <c r="H29" s="52">
        <f>SUM(P29:Y29)</f>
        <v>14000</v>
      </c>
      <c r="I29" s="53">
        <f>F29-H29</f>
        <v>0</v>
      </c>
      <c r="J29" s="55" t="s">
        <v>232</v>
      </c>
      <c r="K29" s="29"/>
      <c r="L29" s="49"/>
      <c r="M29" s="47" t="s">
        <v>81</v>
      </c>
      <c r="N29" s="33"/>
      <c r="O29" s="21"/>
      <c r="P29" s="12"/>
      <c r="Q29" s="12"/>
      <c r="R29" s="12"/>
      <c r="S29" s="12">
        <v>14000</v>
      </c>
      <c r="T29" s="12"/>
      <c r="U29" s="12"/>
      <c r="V29" s="12"/>
      <c r="W29" s="12"/>
      <c r="X29" s="12"/>
      <c r="Y29" s="12"/>
      <c r="Z29" s="12"/>
      <c r="AA29" s="12"/>
    </row>
    <row r="30" spans="1:27" ht="66">
      <c r="A30" s="50">
        <v>26</v>
      </c>
      <c r="B30" s="49" t="s">
        <v>394</v>
      </c>
      <c r="C30" s="50" t="s">
        <v>390</v>
      </c>
      <c r="D30" s="3" t="s">
        <v>411</v>
      </c>
      <c r="E30" s="49" t="s">
        <v>391</v>
      </c>
      <c r="F30" s="52">
        <v>3000</v>
      </c>
      <c r="G30" s="52">
        <f t="shared" si="0"/>
        <v>0</v>
      </c>
      <c r="H30" s="52">
        <f t="shared" si="1"/>
        <v>3000</v>
      </c>
      <c r="I30" s="53">
        <f t="shared" si="2"/>
        <v>0</v>
      </c>
      <c r="J30" s="55" t="s">
        <v>392</v>
      </c>
      <c r="K30" s="29">
        <v>44056</v>
      </c>
      <c r="L30" s="49"/>
      <c r="M30" s="47" t="s">
        <v>81</v>
      </c>
      <c r="N30" s="33"/>
      <c r="O30" s="21"/>
      <c r="P30" s="12"/>
      <c r="Q30" s="12"/>
      <c r="R30" s="12"/>
      <c r="S30" s="12"/>
      <c r="T30" s="12"/>
      <c r="U30" s="12"/>
      <c r="V30" s="12"/>
      <c r="W30" s="12">
        <v>3000</v>
      </c>
      <c r="X30" s="12"/>
      <c r="Y30" s="12"/>
      <c r="Z30" s="12"/>
      <c r="AA30" s="12"/>
    </row>
    <row r="31" spans="1:27" ht="231">
      <c r="A31" s="50">
        <v>27</v>
      </c>
      <c r="B31" s="49" t="s">
        <v>419</v>
      </c>
      <c r="C31" s="50" t="s">
        <v>417</v>
      </c>
      <c r="D31" s="3" t="s">
        <v>416</v>
      </c>
      <c r="E31" s="49" t="s">
        <v>420</v>
      </c>
      <c r="F31" s="52">
        <v>57000</v>
      </c>
      <c r="G31" s="52">
        <f>Y31</f>
        <v>0</v>
      </c>
      <c r="H31" s="52">
        <f>SUM(P31:Y31)</f>
        <v>57000</v>
      </c>
      <c r="I31" s="53">
        <f>F31-H31</f>
        <v>0</v>
      </c>
      <c r="J31" s="55"/>
      <c r="K31" s="29">
        <v>44082</v>
      </c>
      <c r="L31" s="49"/>
      <c r="M31" s="47" t="s">
        <v>88</v>
      </c>
      <c r="N31" s="33"/>
      <c r="O31" s="21"/>
      <c r="P31" s="12"/>
      <c r="Q31" s="12"/>
      <c r="R31" s="12"/>
      <c r="S31" s="12"/>
      <c r="T31" s="12"/>
      <c r="U31" s="12"/>
      <c r="V31" s="12"/>
      <c r="W31" s="12">
        <v>57000</v>
      </c>
      <c r="X31" s="12"/>
      <c r="Y31" s="12"/>
      <c r="Z31" s="12"/>
      <c r="AA31" s="12"/>
    </row>
    <row r="32" spans="1:27" ht="231">
      <c r="A32" s="50">
        <v>28</v>
      </c>
      <c r="B32" s="49" t="s">
        <v>433</v>
      </c>
      <c r="C32" s="50" t="s">
        <v>417</v>
      </c>
      <c r="D32" s="3" t="s">
        <v>421</v>
      </c>
      <c r="E32" s="49" t="s">
        <v>423</v>
      </c>
      <c r="F32" s="52">
        <v>40000</v>
      </c>
      <c r="G32" s="52">
        <f>Y32</f>
        <v>0</v>
      </c>
      <c r="H32" s="52">
        <f>SUM(P32:Y32)</f>
        <v>40000</v>
      </c>
      <c r="I32" s="53">
        <f>F32-H32</f>
        <v>0</v>
      </c>
      <c r="J32" s="55"/>
      <c r="K32" s="29">
        <v>44081</v>
      </c>
      <c r="L32" s="49"/>
      <c r="M32" s="47" t="s">
        <v>226</v>
      </c>
      <c r="N32" s="33"/>
      <c r="O32" s="21"/>
      <c r="P32" s="12"/>
      <c r="Q32" s="12"/>
      <c r="R32" s="12"/>
      <c r="S32" s="12"/>
      <c r="T32" s="12"/>
      <c r="U32" s="12"/>
      <c r="V32" s="12"/>
      <c r="W32" s="12">
        <v>40000</v>
      </c>
      <c r="X32" s="12"/>
      <c r="Y32" s="12"/>
      <c r="Z32" s="12"/>
      <c r="AA32" s="12"/>
    </row>
    <row r="33" spans="1:27" ht="82.5">
      <c r="A33" s="50">
        <v>29</v>
      </c>
      <c r="B33" s="49" t="s">
        <v>413</v>
      </c>
      <c r="C33" s="50" t="s">
        <v>395</v>
      </c>
      <c r="D33" s="3" t="s">
        <v>396</v>
      </c>
      <c r="E33" s="49" t="s">
        <v>399</v>
      </c>
      <c r="F33" s="52">
        <v>386145</v>
      </c>
      <c r="G33" s="52">
        <f t="shared" si="0"/>
        <v>135541</v>
      </c>
      <c r="H33" s="52">
        <f t="shared" si="1"/>
        <v>168152</v>
      </c>
      <c r="I33" s="53">
        <f t="shared" si="2"/>
        <v>217993</v>
      </c>
      <c r="J33" s="55" t="s">
        <v>398</v>
      </c>
      <c r="K33" s="29"/>
      <c r="L33" s="49"/>
      <c r="M33" s="47" t="s">
        <v>88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>
        <v>32611</v>
      </c>
      <c r="Y33" s="12">
        <v>135541</v>
      </c>
      <c r="Z33" s="12"/>
      <c r="AA33" s="12"/>
    </row>
    <row r="34" spans="1:27" ht="148.5">
      <c r="A34" s="50">
        <v>30</v>
      </c>
      <c r="B34" s="49" t="s">
        <v>468</v>
      </c>
      <c r="C34" s="50" t="s">
        <v>465</v>
      </c>
      <c r="D34" s="3" t="s">
        <v>466</v>
      </c>
      <c r="E34" s="76" t="s">
        <v>467</v>
      </c>
      <c r="F34" s="52">
        <v>195000</v>
      </c>
      <c r="G34" s="52">
        <f>Y34</f>
        <v>193504</v>
      </c>
      <c r="H34" s="52">
        <f>SUM(P34:Y34)</f>
        <v>193504</v>
      </c>
      <c r="I34" s="53">
        <f>F34-H34</f>
        <v>1496</v>
      </c>
      <c r="J34" s="55" t="s">
        <v>398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>
        <v>193504</v>
      </c>
      <c r="Z34" s="12"/>
      <c r="AA34" s="12"/>
    </row>
    <row r="35" spans="1:27" ht="66">
      <c r="A35" s="50">
        <v>31</v>
      </c>
      <c r="B35" s="49" t="s">
        <v>175</v>
      </c>
      <c r="C35" s="50" t="s">
        <v>174</v>
      </c>
      <c r="D35" s="3" t="s">
        <v>177</v>
      </c>
      <c r="E35" s="49" t="s">
        <v>178</v>
      </c>
      <c r="F35" s="52">
        <v>4000</v>
      </c>
      <c r="G35" s="52">
        <f t="shared" si="0"/>
        <v>0</v>
      </c>
      <c r="H35" s="52">
        <f t="shared" si="1"/>
        <v>4000</v>
      </c>
      <c r="I35" s="53">
        <f t="shared" si="2"/>
        <v>0</v>
      </c>
      <c r="J35" s="55" t="s">
        <v>179</v>
      </c>
      <c r="K35" s="29">
        <v>43928</v>
      </c>
      <c r="L35" s="49"/>
      <c r="M35" s="47" t="s">
        <v>81</v>
      </c>
      <c r="N35" s="33"/>
      <c r="O35" s="21"/>
      <c r="P35" s="12"/>
      <c r="Q35" s="12"/>
      <c r="R35" s="12">
        <v>4000</v>
      </c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66">
      <c r="A36" s="50">
        <v>32</v>
      </c>
      <c r="B36" s="49" t="s">
        <v>284</v>
      </c>
      <c r="C36" s="50" t="s">
        <v>279</v>
      </c>
      <c r="D36" s="3" t="s">
        <v>280</v>
      </c>
      <c r="E36" s="49" t="s">
        <v>281</v>
      </c>
      <c r="F36" s="52">
        <v>345878</v>
      </c>
      <c r="G36" s="52">
        <f t="shared" si="0"/>
        <v>0</v>
      </c>
      <c r="H36" s="52">
        <f t="shared" si="1"/>
        <v>345878</v>
      </c>
      <c r="I36" s="53">
        <f t="shared" si="2"/>
        <v>0</v>
      </c>
      <c r="J36" s="55" t="s">
        <v>282</v>
      </c>
      <c r="K36" s="29">
        <v>43971</v>
      </c>
      <c r="L36" s="49"/>
      <c r="M36" s="47" t="s">
        <v>226</v>
      </c>
      <c r="N36" s="33"/>
      <c r="O36" s="21"/>
      <c r="P36" s="12"/>
      <c r="Q36" s="12"/>
      <c r="R36" s="12"/>
      <c r="S36" s="12"/>
      <c r="T36" s="12">
        <v>345878</v>
      </c>
      <c r="U36" s="12"/>
      <c r="V36" s="12"/>
      <c r="W36" s="12"/>
      <c r="X36" s="12"/>
      <c r="Y36" s="12"/>
      <c r="Z36" s="12"/>
      <c r="AA36" s="12"/>
    </row>
    <row r="37" spans="1:27" ht="148.5">
      <c r="A37" s="50">
        <v>33</v>
      </c>
      <c r="B37" s="49" t="s">
        <v>350</v>
      </c>
      <c r="C37" s="50" t="s">
        <v>347</v>
      </c>
      <c r="D37" s="3" t="s">
        <v>348</v>
      </c>
      <c r="E37" s="49" t="s">
        <v>349</v>
      </c>
      <c r="F37" s="52">
        <v>5933</v>
      </c>
      <c r="G37" s="52">
        <f t="shared" si="0"/>
        <v>0</v>
      </c>
      <c r="H37" s="52">
        <f t="shared" si="1"/>
        <v>5933</v>
      </c>
      <c r="I37" s="53">
        <f t="shared" si="2"/>
        <v>0</v>
      </c>
      <c r="J37" s="55">
        <v>10907</v>
      </c>
      <c r="K37" s="29">
        <v>44018</v>
      </c>
      <c r="L37" s="49"/>
      <c r="M37" s="47" t="s">
        <v>226</v>
      </c>
      <c r="N37" s="33"/>
      <c r="O37" s="21"/>
      <c r="P37" s="12"/>
      <c r="Q37" s="12"/>
      <c r="R37" s="12"/>
      <c r="S37" s="12"/>
      <c r="T37" s="12"/>
      <c r="U37" s="12"/>
      <c r="V37" s="12">
        <v>5933</v>
      </c>
      <c r="W37" s="12"/>
      <c r="X37" s="12"/>
      <c r="Y37" s="12"/>
      <c r="Z37" s="12"/>
      <c r="AA37" s="12"/>
    </row>
    <row r="38" spans="1:27" ht="101.25" customHeight="1">
      <c r="A38" s="50">
        <v>34</v>
      </c>
      <c r="B38" s="70" t="s">
        <v>275</v>
      </c>
      <c r="C38" s="50" t="s">
        <v>269</v>
      </c>
      <c r="D38" s="3" t="s">
        <v>271</v>
      </c>
      <c r="E38" s="49" t="s">
        <v>273</v>
      </c>
      <c r="F38" s="52">
        <v>93600</v>
      </c>
      <c r="G38" s="52">
        <f t="shared" si="0"/>
        <v>0</v>
      </c>
      <c r="H38" s="52">
        <f t="shared" si="1"/>
        <v>93600</v>
      </c>
      <c r="I38" s="53">
        <f t="shared" si="2"/>
        <v>0</v>
      </c>
      <c r="J38" s="55" t="s">
        <v>102</v>
      </c>
      <c r="K38" s="29"/>
      <c r="L38" s="49"/>
      <c r="M38" s="47" t="s">
        <v>88</v>
      </c>
      <c r="N38" s="33"/>
      <c r="O38" s="21"/>
      <c r="P38" s="12"/>
      <c r="Q38" s="12"/>
      <c r="R38" s="12"/>
      <c r="S38" s="12"/>
      <c r="T38" s="12">
        <v>38160</v>
      </c>
      <c r="U38" s="12">
        <v>18720</v>
      </c>
      <c r="V38" s="12">
        <v>36720</v>
      </c>
      <c r="W38" s="12"/>
      <c r="X38" s="12"/>
      <c r="Y38" s="12"/>
      <c r="Z38" s="12"/>
      <c r="AA38" s="12"/>
    </row>
    <row r="39" spans="1:27" ht="101.25" customHeight="1">
      <c r="A39" s="50">
        <v>35</v>
      </c>
      <c r="B39" s="71"/>
      <c r="C39" s="50" t="s">
        <v>270</v>
      </c>
      <c r="D39" s="3" t="s">
        <v>121</v>
      </c>
      <c r="E39" s="49" t="s">
        <v>273</v>
      </c>
      <c r="F39" s="52">
        <v>1788</v>
      </c>
      <c r="G39" s="52">
        <f t="shared" si="0"/>
        <v>0</v>
      </c>
      <c r="H39" s="52">
        <f t="shared" si="1"/>
        <v>1788</v>
      </c>
      <c r="I39" s="53">
        <f t="shared" si="2"/>
        <v>0</v>
      </c>
      <c r="J39" s="55" t="s">
        <v>102</v>
      </c>
      <c r="K39" s="29"/>
      <c r="L39" s="49"/>
      <c r="M39" s="47" t="s">
        <v>88</v>
      </c>
      <c r="N39" s="33"/>
      <c r="O39" s="21"/>
      <c r="P39" s="12"/>
      <c r="Q39" s="12"/>
      <c r="R39" s="12"/>
      <c r="S39" s="12"/>
      <c r="T39" s="12">
        <v>724</v>
      </c>
      <c r="U39" s="12">
        <v>358</v>
      </c>
      <c r="V39" s="12">
        <v>706</v>
      </c>
      <c r="W39" s="12"/>
      <c r="X39" s="12"/>
      <c r="Y39" s="12"/>
      <c r="Z39" s="12"/>
      <c r="AA39" s="12"/>
    </row>
    <row r="40" spans="1:27" ht="99">
      <c r="A40" s="50">
        <v>36</v>
      </c>
      <c r="B40" s="49" t="s">
        <v>202</v>
      </c>
      <c r="C40" s="50" t="s">
        <v>198</v>
      </c>
      <c r="D40" s="3" t="s">
        <v>199</v>
      </c>
      <c r="E40" s="49" t="s">
        <v>200</v>
      </c>
      <c r="F40" s="52">
        <v>40000</v>
      </c>
      <c r="G40" s="52">
        <f t="shared" si="0"/>
        <v>12284</v>
      </c>
      <c r="H40" s="52">
        <f t="shared" si="1"/>
        <v>40000</v>
      </c>
      <c r="I40" s="53">
        <f t="shared" si="2"/>
        <v>0</v>
      </c>
      <c r="J40" s="55" t="s">
        <v>45</v>
      </c>
      <c r="K40" s="29">
        <v>44110</v>
      </c>
      <c r="L40" s="49"/>
      <c r="M40" s="47" t="s">
        <v>128</v>
      </c>
      <c r="N40" s="33"/>
      <c r="O40" s="21"/>
      <c r="P40" s="12"/>
      <c r="Q40" s="12"/>
      <c r="R40" s="12"/>
      <c r="S40" s="12"/>
      <c r="T40" s="12"/>
      <c r="U40" s="12"/>
      <c r="V40" s="12"/>
      <c r="W40" s="12"/>
      <c r="X40" s="12">
        <v>27716</v>
      </c>
      <c r="Y40" s="12">
        <v>12284</v>
      </c>
      <c r="Z40" s="12"/>
      <c r="AA40" s="12"/>
    </row>
    <row r="41" spans="1:27" ht="66">
      <c r="A41" s="50">
        <v>37</v>
      </c>
      <c r="B41" s="49" t="s">
        <v>129</v>
      </c>
      <c r="C41" s="50" t="s">
        <v>198</v>
      </c>
      <c r="D41" s="3" t="s">
        <v>234</v>
      </c>
      <c r="E41" s="49" t="s">
        <v>235</v>
      </c>
      <c r="F41" s="52">
        <v>5000</v>
      </c>
      <c r="G41" s="52">
        <f t="shared" si="0"/>
        <v>5000</v>
      </c>
      <c r="H41" s="52">
        <f t="shared" si="1"/>
        <v>5000</v>
      </c>
      <c r="I41" s="53">
        <f t="shared" si="2"/>
        <v>0</v>
      </c>
      <c r="J41" s="55" t="s">
        <v>236</v>
      </c>
      <c r="K41" s="29">
        <v>44110</v>
      </c>
      <c r="L41" s="49"/>
      <c r="M41" s="47" t="s">
        <v>128</v>
      </c>
      <c r="N41" s="33"/>
      <c r="O41" s="21"/>
      <c r="P41" s="12"/>
      <c r="Q41" s="12"/>
      <c r="R41" s="12"/>
      <c r="S41" s="12"/>
      <c r="T41" s="12"/>
      <c r="U41" s="12"/>
      <c r="V41" s="12"/>
      <c r="W41" s="12"/>
      <c r="X41" s="12"/>
      <c r="Y41" s="12">
        <v>5000</v>
      </c>
      <c r="Z41" s="12"/>
      <c r="AA41" s="12"/>
    </row>
    <row r="42" spans="1:27" ht="165">
      <c r="A42" s="50">
        <v>38</v>
      </c>
      <c r="B42" s="49" t="s">
        <v>427</v>
      </c>
      <c r="C42" s="50" t="s">
        <v>424</v>
      </c>
      <c r="D42" s="3" t="s">
        <v>425</v>
      </c>
      <c r="E42" s="49" t="s">
        <v>426</v>
      </c>
      <c r="F42" s="52">
        <v>10000</v>
      </c>
      <c r="G42" s="52">
        <f t="shared" si="0"/>
        <v>0</v>
      </c>
      <c r="H42" s="52">
        <f t="shared" si="1"/>
        <v>10000</v>
      </c>
      <c r="I42" s="53">
        <f t="shared" si="2"/>
        <v>0</v>
      </c>
      <c r="J42" s="55"/>
      <c r="K42" s="29"/>
      <c r="L42" s="49"/>
      <c r="M42" s="47" t="s">
        <v>226</v>
      </c>
      <c r="N42" s="33"/>
      <c r="O42" s="21"/>
      <c r="P42" s="12"/>
      <c r="Q42" s="12"/>
      <c r="R42" s="12"/>
      <c r="S42" s="12"/>
      <c r="T42" s="12"/>
      <c r="U42" s="12"/>
      <c r="V42" s="12"/>
      <c r="W42" s="12">
        <v>10000</v>
      </c>
      <c r="X42" s="12"/>
      <c r="Y42" s="12"/>
      <c r="Z42" s="12"/>
      <c r="AA42" s="12"/>
    </row>
    <row r="43" spans="1:27" ht="132">
      <c r="A43" s="50">
        <v>39</v>
      </c>
      <c r="B43" s="49" t="s">
        <v>473</v>
      </c>
      <c r="C43" s="50" t="s">
        <v>469</v>
      </c>
      <c r="D43" s="3" t="s">
        <v>470</v>
      </c>
      <c r="E43" s="49" t="s">
        <v>472</v>
      </c>
      <c r="F43" s="52">
        <v>5400</v>
      </c>
      <c r="G43" s="52">
        <f>Y43</f>
        <v>5400</v>
      </c>
      <c r="H43" s="52">
        <f>SUM(P43:Y43)</f>
        <v>5400</v>
      </c>
      <c r="I43" s="53">
        <f>F43-H43</f>
        <v>0</v>
      </c>
      <c r="J43" s="55">
        <v>10908</v>
      </c>
      <c r="K43" s="29"/>
      <c r="L43" s="49"/>
      <c r="M43" s="47" t="s">
        <v>471</v>
      </c>
      <c r="N43" s="33"/>
      <c r="O43" s="21"/>
      <c r="P43" s="12"/>
      <c r="Q43" s="12"/>
      <c r="R43" s="12"/>
      <c r="S43" s="12"/>
      <c r="T43" s="12"/>
      <c r="U43" s="12"/>
      <c r="V43" s="12"/>
      <c r="W43" s="12"/>
      <c r="X43" s="12"/>
      <c r="Y43" s="12">
        <v>5400</v>
      </c>
      <c r="Z43" s="12"/>
      <c r="AA43" s="12"/>
    </row>
    <row r="44" spans="1:27" ht="165">
      <c r="A44" s="50">
        <v>40</v>
      </c>
      <c r="B44" s="49" t="s">
        <v>300</v>
      </c>
      <c r="C44" s="50" t="s">
        <v>297</v>
      </c>
      <c r="D44" s="3" t="s">
        <v>296</v>
      </c>
      <c r="E44" s="49" t="s">
        <v>299</v>
      </c>
      <c r="F44" s="52">
        <v>5000</v>
      </c>
      <c r="G44" s="52">
        <f t="shared" si="0"/>
        <v>0</v>
      </c>
      <c r="H44" s="52">
        <f t="shared" si="1"/>
        <v>5000</v>
      </c>
      <c r="I44" s="53">
        <f t="shared" si="2"/>
        <v>0</v>
      </c>
      <c r="J44" s="55" t="s">
        <v>298</v>
      </c>
      <c r="K44" s="29">
        <v>44026</v>
      </c>
      <c r="L44" s="49"/>
      <c r="M44" s="47" t="s">
        <v>88</v>
      </c>
      <c r="N44" s="33"/>
      <c r="O44" s="21"/>
      <c r="P44" s="12"/>
      <c r="Q44" s="12"/>
      <c r="R44" s="12"/>
      <c r="S44" s="12"/>
      <c r="T44" s="12"/>
      <c r="U44" s="12"/>
      <c r="V44" s="12">
        <v>5000</v>
      </c>
      <c r="W44" s="12"/>
      <c r="X44" s="12"/>
      <c r="Y44" s="12"/>
      <c r="Z44" s="12"/>
      <c r="AA44" s="12"/>
    </row>
    <row r="45" spans="1:27" ht="82.5">
      <c r="A45" s="50">
        <v>41</v>
      </c>
      <c r="B45" s="49" t="s">
        <v>276</v>
      </c>
      <c r="C45" s="50" t="s">
        <v>211</v>
      </c>
      <c r="D45" s="3" t="s">
        <v>213</v>
      </c>
      <c r="E45" s="49" t="s">
        <v>212</v>
      </c>
      <c r="F45" s="52">
        <v>95000</v>
      </c>
      <c r="G45" s="52">
        <f t="shared" si="0"/>
        <v>0</v>
      </c>
      <c r="H45" s="52">
        <f t="shared" si="1"/>
        <v>95000</v>
      </c>
      <c r="I45" s="53">
        <f t="shared" si="2"/>
        <v>0</v>
      </c>
      <c r="J45" s="55" t="s">
        <v>214</v>
      </c>
      <c r="K45" s="29">
        <v>43941</v>
      </c>
      <c r="L45" s="49"/>
      <c r="M45" s="47" t="s">
        <v>115</v>
      </c>
      <c r="N45" s="33"/>
      <c r="O45" s="21"/>
      <c r="P45" s="12"/>
      <c r="Q45" s="12"/>
      <c r="R45" s="12"/>
      <c r="S45" s="12">
        <v>95000</v>
      </c>
      <c r="T45" s="12"/>
      <c r="U45" s="12"/>
      <c r="V45" s="12"/>
      <c r="W45" s="12"/>
      <c r="X45" s="12"/>
      <c r="Y45" s="12"/>
      <c r="Z45" s="12"/>
      <c r="AA45" s="12"/>
    </row>
    <row r="46" spans="1:34" ht="49.5">
      <c r="A46" s="50">
        <v>42</v>
      </c>
      <c r="B46" s="49" t="s">
        <v>307</v>
      </c>
      <c r="C46" s="50" t="s">
        <v>301</v>
      </c>
      <c r="D46" s="3" t="s">
        <v>302</v>
      </c>
      <c r="E46" s="49" t="s">
        <v>303</v>
      </c>
      <c r="F46" s="52">
        <f>SUM(AB46:AI46)</f>
        <v>30000</v>
      </c>
      <c r="G46" s="52">
        <f t="shared" si="0"/>
        <v>0</v>
      </c>
      <c r="H46" s="52">
        <f t="shared" si="1"/>
        <v>30000</v>
      </c>
      <c r="I46" s="53">
        <f t="shared" si="2"/>
        <v>0</v>
      </c>
      <c r="J46" s="14">
        <v>10912</v>
      </c>
      <c r="K46" s="29"/>
      <c r="L46" s="49"/>
      <c r="M46" s="47" t="s">
        <v>148</v>
      </c>
      <c r="N46" s="33"/>
      <c r="O46" s="21"/>
      <c r="P46" s="12"/>
      <c r="Q46" s="12"/>
      <c r="R46" s="12"/>
      <c r="S46" s="12"/>
      <c r="T46" s="12"/>
      <c r="U46" s="12"/>
      <c r="V46" s="12">
        <v>30000</v>
      </c>
      <c r="W46" s="12"/>
      <c r="X46" s="12"/>
      <c r="Y46" s="12"/>
      <c r="Z46" s="12"/>
      <c r="AA46" s="12"/>
      <c r="AH46" s="46">
        <v>30000</v>
      </c>
    </row>
    <row r="47" spans="1:39" ht="49.5">
      <c r="A47" s="50">
        <v>43</v>
      </c>
      <c r="B47" s="49" t="s">
        <v>143</v>
      </c>
      <c r="C47" s="50" t="s">
        <v>144</v>
      </c>
      <c r="D47" s="3" t="s">
        <v>145</v>
      </c>
      <c r="E47" s="49" t="s">
        <v>474</v>
      </c>
      <c r="F47" s="52">
        <f>SUM(AB47:AM47)</f>
        <v>2949056</v>
      </c>
      <c r="G47" s="52">
        <f t="shared" si="0"/>
        <v>275851</v>
      </c>
      <c r="H47" s="52">
        <f t="shared" si="1"/>
        <v>2913425</v>
      </c>
      <c r="I47" s="53">
        <f t="shared" si="2"/>
        <v>35631</v>
      </c>
      <c r="J47" s="14">
        <v>10912</v>
      </c>
      <c r="K47" s="29"/>
      <c r="L47" s="49" t="s">
        <v>147</v>
      </c>
      <c r="M47" s="47" t="s">
        <v>148</v>
      </c>
      <c r="N47" s="10"/>
      <c r="O47" s="21"/>
      <c r="P47" s="12">
        <v>544491</v>
      </c>
      <c r="Q47" s="12">
        <v>253106</v>
      </c>
      <c r="R47" s="12">
        <v>253106</v>
      </c>
      <c r="S47" s="12">
        <v>253106</v>
      </c>
      <c r="T47" s="12">
        <v>253106</v>
      </c>
      <c r="U47" s="12">
        <v>253106</v>
      </c>
      <c r="V47" s="12">
        <v>275851</v>
      </c>
      <c r="W47" s="12">
        <v>275851</v>
      </c>
      <c r="X47" s="12">
        <v>275851</v>
      </c>
      <c r="Y47" s="12">
        <v>275851</v>
      </c>
      <c r="Z47" s="12"/>
      <c r="AA47" s="12"/>
      <c r="AB47" s="46">
        <v>296328</v>
      </c>
      <c r="AC47" s="46">
        <v>258049</v>
      </c>
      <c r="AD47" s="46">
        <v>253106</v>
      </c>
      <c r="AE47" s="46">
        <v>253106</v>
      </c>
      <c r="AF47" s="46">
        <v>253106</v>
      </c>
      <c r="AG47" s="46">
        <v>253106</v>
      </c>
      <c r="AH47" s="46">
        <v>274106</v>
      </c>
      <c r="AI47" s="46">
        <v>280596</v>
      </c>
      <c r="AJ47" s="46">
        <v>275851</v>
      </c>
      <c r="AK47" s="46">
        <v>275851</v>
      </c>
      <c r="AL47" s="46">
        <v>275851</v>
      </c>
      <c r="AM47" s="46"/>
    </row>
    <row r="48" spans="1:39" ht="49.5">
      <c r="A48" s="50">
        <v>44</v>
      </c>
      <c r="B48" s="49" t="s">
        <v>306</v>
      </c>
      <c r="C48" s="50" t="s">
        <v>304</v>
      </c>
      <c r="D48" s="3" t="s">
        <v>305</v>
      </c>
      <c r="E48" s="49" t="s">
        <v>386</v>
      </c>
      <c r="F48" s="52">
        <f>SUM(AB48:AI48)</f>
        <v>113177</v>
      </c>
      <c r="G48" s="52">
        <f t="shared" si="0"/>
        <v>0</v>
      </c>
      <c r="H48" s="52">
        <f t="shared" si="1"/>
        <v>111177</v>
      </c>
      <c r="I48" s="53">
        <f t="shared" si="2"/>
        <v>2000</v>
      </c>
      <c r="J48" s="14">
        <v>10912</v>
      </c>
      <c r="K48" s="29"/>
      <c r="L48" s="49"/>
      <c r="M48" s="47" t="s">
        <v>148</v>
      </c>
      <c r="N48" s="10"/>
      <c r="O48" s="21"/>
      <c r="P48" s="12"/>
      <c r="Q48" s="12"/>
      <c r="R48" s="12"/>
      <c r="S48" s="12"/>
      <c r="T48" s="12"/>
      <c r="U48" s="12"/>
      <c r="V48" s="12">
        <v>111177</v>
      </c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>
        <v>96213</v>
      </c>
      <c r="AI48" s="46">
        <v>16964</v>
      </c>
      <c r="AJ48" s="46"/>
      <c r="AK48" s="46"/>
      <c r="AL48" s="46"/>
      <c r="AM48" s="46"/>
    </row>
    <row r="49" spans="1:39" ht="49.5">
      <c r="A49" s="50">
        <v>45</v>
      </c>
      <c r="B49" s="49" t="s">
        <v>149</v>
      </c>
      <c r="C49" s="50" t="s">
        <v>58</v>
      </c>
      <c r="D49" s="3" t="s">
        <v>59</v>
      </c>
      <c r="E49" s="49" t="s">
        <v>428</v>
      </c>
      <c r="F49" s="52">
        <f>SUM(AB49:AJ49)</f>
        <v>430000</v>
      </c>
      <c r="G49" s="52">
        <f t="shared" si="0"/>
        <v>146600</v>
      </c>
      <c r="H49" s="52">
        <f t="shared" si="1"/>
        <v>311600</v>
      </c>
      <c r="I49" s="53">
        <f t="shared" si="2"/>
        <v>118400</v>
      </c>
      <c r="J49" s="14">
        <v>10912</v>
      </c>
      <c r="K49" s="29"/>
      <c r="L49" s="49"/>
      <c r="M49" s="47" t="s">
        <v>148</v>
      </c>
      <c r="N49" s="10"/>
      <c r="O49" s="21"/>
      <c r="P49" s="12"/>
      <c r="Q49" s="12"/>
      <c r="R49" s="12"/>
      <c r="S49" s="12">
        <v>139200</v>
      </c>
      <c r="T49" s="12">
        <v>25800</v>
      </c>
      <c r="U49" s="12"/>
      <c r="V49" s="12"/>
      <c r="W49" s="12"/>
      <c r="X49" s="12"/>
      <c r="Y49" s="12">
        <v>146600</v>
      </c>
      <c r="Z49" s="12"/>
      <c r="AA49" s="12"/>
      <c r="AB49" s="46"/>
      <c r="AC49" s="46">
        <v>139200</v>
      </c>
      <c r="AD49" s="46"/>
      <c r="AE49" s="46"/>
      <c r="AF49" s="46"/>
      <c r="AG49" s="46"/>
      <c r="AH49" s="46">
        <v>25800</v>
      </c>
      <c r="AI49" s="46"/>
      <c r="AJ49" s="46">
        <v>265000</v>
      </c>
      <c r="AK49" s="46"/>
      <c r="AL49" s="46"/>
      <c r="AM49" s="46"/>
    </row>
    <row r="50" spans="1:39" ht="49.5">
      <c r="A50" s="50">
        <v>46</v>
      </c>
      <c r="B50" s="49" t="s">
        <v>149</v>
      </c>
      <c r="C50" s="50" t="s">
        <v>384</v>
      </c>
      <c r="D50" s="3" t="s">
        <v>385</v>
      </c>
      <c r="E50" s="49" t="s">
        <v>386</v>
      </c>
      <c r="F50" s="52">
        <f>SUM(AB50:AI50)</f>
        <v>161925</v>
      </c>
      <c r="G50" s="52">
        <f t="shared" si="0"/>
        <v>0</v>
      </c>
      <c r="H50" s="52">
        <f t="shared" si="1"/>
        <v>161925</v>
      </c>
      <c r="I50" s="53">
        <f t="shared" si="2"/>
        <v>0</v>
      </c>
      <c r="J50" s="14"/>
      <c r="K50" s="29"/>
      <c r="L50" s="49"/>
      <c r="M50" s="47" t="s">
        <v>148</v>
      </c>
      <c r="N50" s="10"/>
      <c r="O50" s="21"/>
      <c r="P50" s="12"/>
      <c r="Q50" s="12"/>
      <c r="R50" s="12"/>
      <c r="S50" s="12"/>
      <c r="T50" s="12"/>
      <c r="U50" s="12"/>
      <c r="V50" s="12">
        <v>161925</v>
      </c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>
        <v>161925</v>
      </c>
      <c r="AJ50" s="46"/>
      <c r="AK50" s="46"/>
      <c r="AL50" s="46"/>
      <c r="AM50" s="46"/>
    </row>
    <row r="51" spans="1:39" ht="99">
      <c r="A51" s="50">
        <v>47</v>
      </c>
      <c r="B51" s="49" t="s">
        <v>356</v>
      </c>
      <c r="C51" s="50" t="s">
        <v>351</v>
      </c>
      <c r="D51" s="3" t="s">
        <v>352</v>
      </c>
      <c r="E51" s="49" t="s">
        <v>354</v>
      </c>
      <c r="F51" s="52">
        <v>1375</v>
      </c>
      <c r="G51" s="52">
        <f t="shared" si="0"/>
        <v>0</v>
      </c>
      <c r="H51" s="52">
        <f t="shared" si="1"/>
        <v>1375</v>
      </c>
      <c r="I51" s="53">
        <f t="shared" si="2"/>
        <v>0</v>
      </c>
      <c r="J51" s="14" t="s">
        <v>355</v>
      </c>
      <c r="K51" s="29"/>
      <c r="L51" s="49"/>
      <c r="M51" s="47" t="s">
        <v>81</v>
      </c>
      <c r="N51" s="10"/>
      <c r="O51" s="21"/>
      <c r="P51" s="12"/>
      <c r="Q51" s="12"/>
      <c r="R51" s="12"/>
      <c r="S51" s="12"/>
      <c r="T51" s="12"/>
      <c r="U51" s="12"/>
      <c r="V51" s="12">
        <v>1375</v>
      </c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264">
      <c r="A52" s="50">
        <v>48</v>
      </c>
      <c r="B52" s="49" t="s">
        <v>362</v>
      </c>
      <c r="C52" s="50" t="s">
        <v>357</v>
      </c>
      <c r="D52" s="3" t="s">
        <v>361</v>
      </c>
      <c r="E52" s="49" t="s">
        <v>358</v>
      </c>
      <c r="F52" s="52">
        <v>57480</v>
      </c>
      <c r="G52" s="52">
        <f t="shared" si="0"/>
        <v>0</v>
      </c>
      <c r="H52" s="52">
        <f t="shared" si="1"/>
        <v>4076</v>
      </c>
      <c r="I52" s="53">
        <f t="shared" si="2"/>
        <v>53404</v>
      </c>
      <c r="J52" s="14" t="s">
        <v>360</v>
      </c>
      <c r="K52" s="29"/>
      <c r="L52" s="49"/>
      <c r="M52" s="47" t="s">
        <v>115</v>
      </c>
      <c r="N52" s="10"/>
      <c r="O52" s="21"/>
      <c r="P52" s="12"/>
      <c r="Q52" s="12"/>
      <c r="R52" s="12"/>
      <c r="S52" s="12"/>
      <c r="T52" s="12"/>
      <c r="U52" s="12"/>
      <c r="V52" s="12"/>
      <c r="W52" s="12"/>
      <c r="X52" s="12">
        <v>4076</v>
      </c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82.5">
      <c r="A53" s="50">
        <v>49</v>
      </c>
      <c r="B53" s="49" t="s">
        <v>366</v>
      </c>
      <c r="C53" s="50" t="s">
        <v>363</v>
      </c>
      <c r="D53" s="3" t="s">
        <v>364</v>
      </c>
      <c r="E53" s="49" t="s">
        <v>367</v>
      </c>
      <c r="F53" s="52">
        <v>6000</v>
      </c>
      <c r="G53" s="52">
        <f t="shared" si="0"/>
        <v>0</v>
      </c>
      <c r="H53" s="52">
        <f t="shared" si="1"/>
        <v>6000</v>
      </c>
      <c r="I53" s="53">
        <f t="shared" si="2"/>
        <v>0</v>
      </c>
      <c r="J53" s="14"/>
      <c r="K53" s="29"/>
      <c r="L53" s="49"/>
      <c r="M53" s="47" t="s">
        <v>148</v>
      </c>
      <c r="N53" s="10"/>
      <c r="O53" s="21"/>
      <c r="P53" s="12"/>
      <c r="Q53" s="12"/>
      <c r="R53" s="12"/>
      <c r="S53" s="12"/>
      <c r="T53" s="12"/>
      <c r="U53" s="12">
        <v>6000</v>
      </c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82.5">
      <c r="A54" s="50">
        <v>50</v>
      </c>
      <c r="B54" s="49" t="s">
        <v>456</v>
      </c>
      <c r="C54" s="50" t="s">
        <v>452</v>
      </c>
      <c r="D54" s="3" t="s">
        <v>453</v>
      </c>
      <c r="E54" s="49" t="s">
        <v>454</v>
      </c>
      <c r="F54" s="52">
        <v>100000</v>
      </c>
      <c r="G54" s="52">
        <f t="shared" si="0"/>
        <v>0</v>
      </c>
      <c r="H54" s="52">
        <f t="shared" si="1"/>
        <v>0</v>
      </c>
      <c r="I54" s="53">
        <f t="shared" si="2"/>
        <v>100000</v>
      </c>
      <c r="J54" s="14"/>
      <c r="K54" s="29"/>
      <c r="L54" s="49"/>
      <c r="M54" s="47" t="s">
        <v>455</v>
      </c>
      <c r="N54" s="10"/>
      <c r="O54" s="2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99">
      <c r="A55" s="50">
        <v>51</v>
      </c>
      <c r="B55" s="49" t="s">
        <v>186</v>
      </c>
      <c r="C55" s="50" t="s">
        <v>182</v>
      </c>
      <c r="D55" s="3" t="s">
        <v>183</v>
      </c>
      <c r="E55" s="49" t="s">
        <v>184</v>
      </c>
      <c r="F55" s="52">
        <v>2560</v>
      </c>
      <c r="G55" s="52">
        <f t="shared" si="0"/>
        <v>0</v>
      </c>
      <c r="H55" s="52">
        <f t="shared" si="1"/>
        <v>2560</v>
      </c>
      <c r="I55" s="53">
        <f t="shared" si="2"/>
        <v>0</v>
      </c>
      <c r="J55" s="14">
        <v>10812</v>
      </c>
      <c r="K55" s="29"/>
      <c r="L55" s="49"/>
      <c r="M55" s="47" t="s">
        <v>185</v>
      </c>
      <c r="N55" s="10"/>
      <c r="O55" s="21"/>
      <c r="P55" s="12"/>
      <c r="Q55" s="12"/>
      <c r="R55" s="12">
        <v>2560</v>
      </c>
      <c r="S55" s="12"/>
      <c r="T55" s="12"/>
      <c r="U55" s="12"/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ht="99">
      <c r="A56" s="50">
        <v>52</v>
      </c>
      <c r="B56" s="49" t="s">
        <v>278</v>
      </c>
      <c r="C56" s="50" t="s">
        <v>240</v>
      </c>
      <c r="D56" s="3" t="s">
        <v>241</v>
      </c>
      <c r="E56" s="49" t="s">
        <v>243</v>
      </c>
      <c r="F56" s="52">
        <v>29526</v>
      </c>
      <c r="G56" s="52">
        <f t="shared" si="0"/>
        <v>0</v>
      </c>
      <c r="H56" s="52">
        <f t="shared" si="1"/>
        <v>29526</v>
      </c>
      <c r="I56" s="53">
        <f t="shared" si="2"/>
        <v>0</v>
      </c>
      <c r="J56" s="14"/>
      <c r="K56" s="29"/>
      <c r="L56" s="49"/>
      <c r="M56" s="47" t="s">
        <v>185</v>
      </c>
      <c r="N56" s="10"/>
      <c r="O56" s="21"/>
      <c r="P56" s="12"/>
      <c r="Q56" s="12"/>
      <c r="R56" s="12"/>
      <c r="S56" s="12">
        <v>29526</v>
      </c>
      <c r="T56" s="12"/>
      <c r="U56" s="12"/>
      <c r="V56" s="12"/>
      <c r="W56" s="12"/>
      <c r="X56" s="12"/>
      <c r="Y56" s="12"/>
      <c r="Z56" s="12"/>
      <c r="AA56" s="1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82.5">
      <c r="A57" s="50">
        <v>53</v>
      </c>
      <c r="B57" s="49" t="s">
        <v>277</v>
      </c>
      <c r="C57" s="50" t="s">
        <v>240</v>
      </c>
      <c r="D57" s="3" t="s">
        <v>244</v>
      </c>
      <c r="E57" s="49" t="s">
        <v>246</v>
      </c>
      <c r="F57" s="52">
        <v>91444</v>
      </c>
      <c r="G57" s="52">
        <f t="shared" si="0"/>
        <v>0</v>
      </c>
      <c r="H57" s="52">
        <f t="shared" si="1"/>
        <v>91444</v>
      </c>
      <c r="I57" s="53">
        <f t="shared" si="2"/>
        <v>0</v>
      </c>
      <c r="J57" s="14" t="s">
        <v>245</v>
      </c>
      <c r="K57" s="29"/>
      <c r="L57" s="49"/>
      <c r="M57" s="47" t="s">
        <v>185</v>
      </c>
      <c r="N57" s="10"/>
      <c r="O57" s="21"/>
      <c r="P57" s="12"/>
      <c r="Q57" s="12"/>
      <c r="R57" s="12"/>
      <c r="S57" s="12">
        <v>91444</v>
      </c>
      <c r="T57" s="12"/>
      <c r="U57" s="12"/>
      <c r="V57" s="12"/>
      <c r="W57" s="12"/>
      <c r="X57" s="12"/>
      <c r="Y57" s="12"/>
      <c r="Z57" s="12"/>
      <c r="AA57" s="1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9" ht="60" customHeight="1">
      <c r="A58" s="50">
        <v>54</v>
      </c>
      <c r="B58" s="72" t="s">
        <v>371</v>
      </c>
      <c r="C58" s="50" t="s">
        <v>368</v>
      </c>
      <c r="D58" s="3" t="s">
        <v>369</v>
      </c>
      <c r="E58" s="49" t="s">
        <v>370</v>
      </c>
      <c r="F58" s="52">
        <v>769000</v>
      </c>
      <c r="G58" s="52">
        <f t="shared" si="0"/>
        <v>0</v>
      </c>
      <c r="H58" s="52">
        <f t="shared" si="1"/>
        <v>769000</v>
      </c>
      <c r="I58" s="53">
        <f t="shared" si="2"/>
        <v>0</v>
      </c>
      <c r="J58" s="14" t="s">
        <v>334</v>
      </c>
      <c r="K58" s="29"/>
      <c r="L58" s="49"/>
      <c r="M58" s="47" t="s">
        <v>185</v>
      </c>
      <c r="N58" s="10"/>
      <c r="O58" s="21"/>
      <c r="P58" s="12"/>
      <c r="Q58" s="12"/>
      <c r="R58" s="12"/>
      <c r="S58" s="12"/>
      <c r="T58" s="12"/>
      <c r="U58" s="12">
        <v>769000</v>
      </c>
      <c r="V58" s="12"/>
      <c r="W58" s="12"/>
      <c r="X58" s="12"/>
      <c r="Y58" s="12"/>
      <c r="Z58" s="12"/>
      <c r="AA58" s="12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1:39" ht="60" customHeight="1">
      <c r="A59" s="50">
        <v>55</v>
      </c>
      <c r="B59" s="73"/>
      <c r="C59" s="50" t="s">
        <v>368</v>
      </c>
      <c r="D59" s="3" t="s">
        <v>400</v>
      </c>
      <c r="E59" s="49" t="s">
        <v>402</v>
      </c>
      <c r="F59" s="52">
        <v>3378</v>
      </c>
      <c r="G59" s="52">
        <f t="shared" si="0"/>
        <v>0</v>
      </c>
      <c r="H59" s="52">
        <f t="shared" si="1"/>
        <v>3378</v>
      </c>
      <c r="I59" s="53">
        <f t="shared" si="2"/>
        <v>0</v>
      </c>
      <c r="J59" s="14" t="s">
        <v>334</v>
      </c>
      <c r="K59" s="29"/>
      <c r="L59" s="49"/>
      <c r="M59" s="47" t="s">
        <v>185</v>
      </c>
      <c r="N59" s="10"/>
      <c r="O59" s="21"/>
      <c r="P59" s="12"/>
      <c r="Q59" s="12"/>
      <c r="R59" s="12"/>
      <c r="S59" s="12"/>
      <c r="T59" s="12"/>
      <c r="U59" s="12"/>
      <c r="V59" s="12"/>
      <c r="W59" s="12"/>
      <c r="X59" s="12">
        <v>3378</v>
      </c>
      <c r="Y59" s="12"/>
      <c r="Z59" s="12"/>
      <c r="AA59" s="12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1:39" ht="115.5">
      <c r="A60" s="50">
        <v>56</v>
      </c>
      <c r="B60" s="49" t="s">
        <v>312</v>
      </c>
      <c r="C60" s="50" t="s">
        <v>308</v>
      </c>
      <c r="D60" s="3" t="s">
        <v>309</v>
      </c>
      <c r="E60" s="49" t="s">
        <v>310</v>
      </c>
      <c r="F60" s="52">
        <v>11550</v>
      </c>
      <c r="G60" s="52">
        <f t="shared" si="0"/>
        <v>0</v>
      </c>
      <c r="H60" s="52">
        <f t="shared" si="1"/>
        <v>11550</v>
      </c>
      <c r="I60" s="53">
        <f t="shared" si="2"/>
        <v>0</v>
      </c>
      <c r="J60" s="14" t="s">
        <v>311</v>
      </c>
      <c r="K60" s="29"/>
      <c r="L60" s="49"/>
      <c r="M60" s="47" t="s">
        <v>185</v>
      </c>
      <c r="N60" s="10"/>
      <c r="O60" s="21"/>
      <c r="P60" s="12"/>
      <c r="Q60" s="12"/>
      <c r="R60" s="12"/>
      <c r="S60" s="12"/>
      <c r="T60" s="12">
        <v>11550</v>
      </c>
      <c r="U60" s="12"/>
      <c r="V60" s="12"/>
      <c r="W60" s="12"/>
      <c r="X60" s="12"/>
      <c r="Y60" s="12"/>
      <c r="Z60" s="12"/>
      <c r="AA60" s="12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1:39" ht="82.5">
      <c r="A61" s="50">
        <v>57</v>
      </c>
      <c r="B61" s="49" t="s">
        <v>444</v>
      </c>
      <c r="C61" s="50" t="s">
        <v>247</v>
      </c>
      <c r="D61" s="3" t="s">
        <v>248</v>
      </c>
      <c r="E61" s="49" t="s">
        <v>246</v>
      </c>
      <c r="F61" s="52">
        <v>17318</v>
      </c>
      <c r="G61" s="52">
        <f t="shared" si="0"/>
        <v>0</v>
      </c>
      <c r="H61" s="52">
        <f t="shared" si="1"/>
        <v>17318</v>
      </c>
      <c r="I61" s="53">
        <f t="shared" si="2"/>
        <v>0</v>
      </c>
      <c r="J61" s="55" t="s">
        <v>249</v>
      </c>
      <c r="K61" s="29"/>
      <c r="L61" s="49"/>
      <c r="M61" s="47" t="s">
        <v>185</v>
      </c>
      <c r="N61" s="10"/>
      <c r="O61" s="21"/>
      <c r="P61" s="12"/>
      <c r="Q61" s="12"/>
      <c r="R61" s="12"/>
      <c r="S61" s="12">
        <v>17318</v>
      </c>
      <c r="T61" s="12"/>
      <c r="U61" s="12"/>
      <c r="V61" s="12"/>
      <c r="W61" s="12"/>
      <c r="X61" s="12"/>
      <c r="Y61" s="12"/>
      <c r="Z61" s="12"/>
      <c r="AA61" s="12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</row>
    <row r="62" spans="1:39" ht="115.5">
      <c r="A62" s="50">
        <v>58</v>
      </c>
      <c r="B62" s="49" t="s">
        <v>445</v>
      </c>
      <c r="C62" s="50" t="s">
        <v>247</v>
      </c>
      <c r="D62" s="3" t="s">
        <v>441</v>
      </c>
      <c r="E62" s="49" t="s">
        <v>442</v>
      </c>
      <c r="F62" s="52">
        <v>72693</v>
      </c>
      <c r="G62" s="52">
        <f t="shared" si="0"/>
        <v>72693</v>
      </c>
      <c r="H62" s="52">
        <f t="shared" si="1"/>
        <v>72693</v>
      </c>
      <c r="I62" s="53">
        <f t="shared" si="2"/>
        <v>0</v>
      </c>
      <c r="J62" s="55" t="s">
        <v>443</v>
      </c>
      <c r="K62" s="29"/>
      <c r="L62" s="49"/>
      <c r="M62" s="47" t="s">
        <v>185</v>
      </c>
      <c r="N62" s="10"/>
      <c r="O62" s="21"/>
      <c r="P62" s="12"/>
      <c r="Q62" s="12"/>
      <c r="R62" s="12"/>
      <c r="S62" s="12"/>
      <c r="T62" s="12"/>
      <c r="U62" s="12"/>
      <c r="V62" s="12"/>
      <c r="W62" s="12"/>
      <c r="X62" s="12"/>
      <c r="Y62" s="12">
        <v>72693</v>
      </c>
      <c r="Z62" s="12"/>
      <c r="AA62" s="12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</row>
    <row r="63" spans="1:39" ht="66">
      <c r="A63" s="50">
        <v>59</v>
      </c>
      <c r="B63" s="49" t="s">
        <v>317</v>
      </c>
      <c r="C63" s="50" t="s">
        <v>313</v>
      </c>
      <c r="D63" s="3" t="s">
        <v>314</v>
      </c>
      <c r="E63" s="49" t="s">
        <v>316</v>
      </c>
      <c r="F63" s="52">
        <v>750</v>
      </c>
      <c r="G63" s="52">
        <f t="shared" si="0"/>
        <v>0</v>
      </c>
      <c r="H63" s="52">
        <f t="shared" si="1"/>
        <v>750</v>
      </c>
      <c r="I63" s="53">
        <f t="shared" si="2"/>
        <v>0</v>
      </c>
      <c r="J63" s="55"/>
      <c r="K63" s="29"/>
      <c r="L63" s="49"/>
      <c r="M63" s="47" t="s">
        <v>315</v>
      </c>
      <c r="N63" s="10"/>
      <c r="O63" s="21"/>
      <c r="P63" s="12"/>
      <c r="Q63" s="12"/>
      <c r="R63" s="12"/>
      <c r="S63" s="12"/>
      <c r="T63" s="12">
        <v>750</v>
      </c>
      <c r="U63" s="12"/>
      <c r="V63" s="12"/>
      <c r="W63" s="12"/>
      <c r="X63" s="12"/>
      <c r="Y63" s="12"/>
      <c r="Z63" s="12"/>
      <c r="AA63" s="12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9" ht="132">
      <c r="A64" s="50">
        <v>60</v>
      </c>
      <c r="B64" s="49" t="s">
        <v>255</v>
      </c>
      <c r="C64" s="50" t="s">
        <v>250</v>
      </c>
      <c r="D64" s="3" t="s">
        <v>251</v>
      </c>
      <c r="E64" s="49" t="s">
        <v>252</v>
      </c>
      <c r="F64" s="52">
        <v>6000</v>
      </c>
      <c r="G64" s="52">
        <f t="shared" si="0"/>
        <v>0</v>
      </c>
      <c r="H64" s="52">
        <f t="shared" si="1"/>
        <v>6000</v>
      </c>
      <c r="I64" s="53">
        <f t="shared" si="2"/>
        <v>0</v>
      </c>
      <c r="J64" s="55" t="s">
        <v>254</v>
      </c>
      <c r="K64" s="29"/>
      <c r="L64" s="49"/>
      <c r="M64" s="47" t="s">
        <v>253</v>
      </c>
      <c r="N64" s="10"/>
      <c r="O64" s="21"/>
      <c r="P64" s="12"/>
      <c r="Q64" s="12"/>
      <c r="R64" s="12"/>
      <c r="S64" s="12"/>
      <c r="T64" s="12">
        <v>6000</v>
      </c>
      <c r="U64" s="12"/>
      <c r="V64" s="12"/>
      <c r="W64" s="12"/>
      <c r="X64" s="12"/>
      <c r="Y64" s="12"/>
      <c r="Z64" s="12"/>
      <c r="AA64" s="12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</row>
    <row r="65" spans="1:39" ht="148.5">
      <c r="A65" s="50">
        <v>61</v>
      </c>
      <c r="B65" s="49" t="s">
        <v>414</v>
      </c>
      <c r="C65" s="50" t="s">
        <v>403</v>
      </c>
      <c r="D65" s="3" t="s">
        <v>404</v>
      </c>
      <c r="E65" s="49" t="s">
        <v>406</v>
      </c>
      <c r="F65" s="52">
        <v>100000</v>
      </c>
      <c r="G65" s="52">
        <f t="shared" si="0"/>
        <v>1400</v>
      </c>
      <c r="H65" s="52">
        <f t="shared" si="1"/>
        <v>100000</v>
      </c>
      <c r="I65" s="53">
        <f t="shared" si="2"/>
        <v>0</v>
      </c>
      <c r="J65" s="55" t="s">
        <v>225</v>
      </c>
      <c r="K65" s="29">
        <v>44110</v>
      </c>
      <c r="L65" s="49"/>
      <c r="M65" s="47" t="s">
        <v>405</v>
      </c>
      <c r="N65" s="10"/>
      <c r="O65" s="21"/>
      <c r="P65" s="12"/>
      <c r="Q65" s="12"/>
      <c r="R65" s="12"/>
      <c r="S65" s="12"/>
      <c r="T65" s="12"/>
      <c r="U65" s="12"/>
      <c r="V65" s="12"/>
      <c r="W65" s="12">
        <v>46660</v>
      </c>
      <c r="X65" s="12">
        <v>51940</v>
      </c>
      <c r="Y65" s="12">
        <v>1400</v>
      </c>
      <c r="Z65" s="12"/>
      <c r="AA65" s="12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</row>
    <row r="66" spans="1:39" ht="181.5">
      <c r="A66" s="50">
        <v>62</v>
      </c>
      <c r="B66" s="49" t="s">
        <v>434</v>
      </c>
      <c r="C66" s="50" t="s">
        <v>429</v>
      </c>
      <c r="D66" s="3" t="s">
        <v>430</v>
      </c>
      <c r="E66" s="49" t="s">
        <v>432</v>
      </c>
      <c r="F66" s="52">
        <v>28800</v>
      </c>
      <c r="G66" s="52">
        <f t="shared" si="0"/>
        <v>0</v>
      </c>
      <c r="H66" s="52">
        <f t="shared" si="1"/>
        <v>0</v>
      </c>
      <c r="I66" s="53">
        <f t="shared" si="2"/>
        <v>28800</v>
      </c>
      <c r="J66" s="55"/>
      <c r="K66" s="29"/>
      <c r="L66" s="49"/>
      <c r="M66" s="47" t="s">
        <v>431</v>
      </c>
      <c r="N66" s="10"/>
      <c r="O66" s="21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</row>
    <row r="67" spans="1:27" ht="115.5">
      <c r="A67" s="50">
        <v>63</v>
      </c>
      <c r="B67" s="1" t="s">
        <v>209</v>
      </c>
      <c r="C67" s="26" t="s">
        <v>152</v>
      </c>
      <c r="D67" s="1" t="s">
        <v>42</v>
      </c>
      <c r="E67" s="1" t="s">
        <v>41</v>
      </c>
      <c r="F67" s="52">
        <v>43387</v>
      </c>
      <c r="G67" s="52">
        <f t="shared" si="0"/>
        <v>0</v>
      </c>
      <c r="H67" s="52">
        <f t="shared" si="1"/>
        <v>43387</v>
      </c>
      <c r="I67" s="53">
        <f t="shared" si="2"/>
        <v>0</v>
      </c>
      <c r="J67" s="33" t="s">
        <v>153</v>
      </c>
      <c r="K67" s="29">
        <v>44021</v>
      </c>
      <c r="L67" s="49" t="s">
        <v>154</v>
      </c>
      <c r="M67" s="47" t="s">
        <v>155</v>
      </c>
      <c r="N67" s="29"/>
      <c r="O67" s="21"/>
      <c r="P67" s="12">
        <v>2446</v>
      </c>
      <c r="Q67" s="12"/>
      <c r="R67" s="12"/>
      <c r="S67" s="12">
        <v>11276</v>
      </c>
      <c r="T67" s="12">
        <v>25587</v>
      </c>
      <c r="U67" s="12">
        <v>4078</v>
      </c>
      <c r="V67" s="12"/>
      <c r="W67" s="12"/>
      <c r="X67" s="12"/>
      <c r="Y67" s="12"/>
      <c r="Z67" s="12"/>
      <c r="AA67" s="12"/>
    </row>
    <row r="68" spans="1:27" s="41" customFormat="1" ht="49.5">
      <c r="A68" s="50">
        <v>64</v>
      </c>
      <c r="B68" s="51"/>
      <c r="C68" s="24" t="s">
        <v>156</v>
      </c>
      <c r="D68" s="25" t="s">
        <v>157</v>
      </c>
      <c r="E68" s="23" t="s">
        <v>158</v>
      </c>
      <c r="F68" s="54">
        <v>330386</v>
      </c>
      <c r="G68" s="52">
        <f t="shared" si="0"/>
        <v>0</v>
      </c>
      <c r="H68" s="52">
        <f t="shared" si="1"/>
        <v>330386</v>
      </c>
      <c r="I68" s="53">
        <f t="shared" si="2"/>
        <v>0</v>
      </c>
      <c r="J68" s="33"/>
      <c r="K68" s="30"/>
      <c r="L68" s="49" t="s">
        <v>159</v>
      </c>
      <c r="M68" s="40" t="s">
        <v>160</v>
      </c>
      <c r="N68" s="26"/>
      <c r="O68" s="27"/>
      <c r="P68" s="28">
        <v>128870</v>
      </c>
      <c r="Q68" s="28">
        <v>62059</v>
      </c>
      <c r="R68" s="28">
        <v>62094</v>
      </c>
      <c r="S68" s="28">
        <v>42900</v>
      </c>
      <c r="T68" s="28">
        <v>34463</v>
      </c>
      <c r="U68" s="28"/>
      <c r="V68" s="28"/>
      <c r="W68" s="28"/>
      <c r="X68" s="28"/>
      <c r="Y68" s="28"/>
      <c r="Z68" s="28"/>
      <c r="AA68" s="28"/>
    </row>
    <row r="69" spans="1:27" s="41" customFormat="1" ht="66">
      <c r="A69" s="50">
        <v>65</v>
      </c>
      <c r="B69" s="51" t="s">
        <v>207</v>
      </c>
      <c r="C69" s="24" t="s">
        <v>204</v>
      </c>
      <c r="D69" s="25" t="s">
        <v>205</v>
      </c>
      <c r="E69" s="23" t="s">
        <v>206</v>
      </c>
      <c r="F69" s="54">
        <v>800000</v>
      </c>
      <c r="G69" s="52">
        <f t="shared" si="0"/>
        <v>0</v>
      </c>
      <c r="H69" s="52">
        <f t="shared" si="1"/>
        <v>800000</v>
      </c>
      <c r="I69" s="53">
        <f t="shared" si="2"/>
        <v>0</v>
      </c>
      <c r="J69" s="33"/>
      <c r="K69" s="30">
        <v>43927</v>
      </c>
      <c r="L69" s="49"/>
      <c r="M69" s="40" t="s">
        <v>115</v>
      </c>
      <c r="N69" s="26"/>
      <c r="O69" s="27"/>
      <c r="P69" s="28"/>
      <c r="Q69" s="28"/>
      <c r="R69" s="28"/>
      <c r="S69" s="28">
        <v>800000</v>
      </c>
      <c r="T69" s="28"/>
      <c r="U69" s="28"/>
      <c r="V69" s="28"/>
      <c r="W69" s="28"/>
      <c r="X69" s="28"/>
      <c r="Y69" s="28"/>
      <c r="Z69" s="28"/>
      <c r="AA69" s="28"/>
    </row>
    <row r="70" spans="1:27" s="41" customFormat="1" ht="99">
      <c r="A70" s="50">
        <v>66</v>
      </c>
      <c r="B70" s="51" t="s">
        <v>321</v>
      </c>
      <c r="C70" s="24" t="s">
        <v>319</v>
      </c>
      <c r="D70" s="25" t="s">
        <v>320</v>
      </c>
      <c r="E70" s="23" t="s">
        <v>322</v>
      </c>
      <c r="F70" s="54">
        <v>35400</v>
      </c>
      <c r="G70" s="52">
        <f t="shared" si="0"/>
        <v>0</v>
      </c>
      <c r="H70" s="52">
        <f t="shared" si="1"/>
        <v>35400</v>
      </c>
      <c r="I70" s="53">
        <f t="shared" si="2"/>
        <v>0</v>
      </c>
      <c r="J70" s="33" t="s">
        <v>298</v>
      </c>
      <c r="K70" s="30"/>
      <c r="L70" s="49"/>
      <c r="M70" s="40" t="s">
        <v>264</v>
      </c>
      <c r="N70" s="26"/>
      <c r="O70" s="27"/>
      <c r="P70" s="28"/>
      <c r="Q70" s="28"/>
      <c r="R70" s="28"/>
      <c r="S70" s="28"/>
      <c r="T70" s="28"/>
      <c r="U70" s="28">
        <v>35400</v>
      </c>
      <c r="V70" s="28"/>
      <c r="W70" s="28"/>
      <c r="X70" s="28"/>
      <c r="Y70" s="28"/>
      <c r="Z70" s="28"/>
      <c r="AA70" s="28"/>
    </row>
    <row r="71" spans="1:27" s="41" customFormat="1" ht="89.25" customHeight="1">
      <c r="A71" s="50">
        <v>67</v>
      </c>
      <c r="B71" s="78" t="s">
        <v>267</v>
      </c>
      <c r="C71" s="24" t="s">
        <v>256</v>
      </c>
      <c r="D71" s="25" t="s">
        <v>479</v>
      </c>
      <c r="E71" s="23" t="s">
        <v>258</v>
      </c>
      <c r="F71" s="54">
        <v>945274</v>
      </c>
      <c r="G71" s="52">
        <f t="shared" si="0"/>
        <v>0</v>
      </c>
      <c r="H71" s="52">
        <f t="shared" si="1"/>
        <v>945274</v>
      </c>
      <c r="I71" s="53">
        <f t="shared" si="2"/>
        <v>0</v>
      </c>
      <c r="J71" s="33"/>
      <c r="K71" s="30">
        <v>44063</v>
      </c>
      <c r="L71" s="49"/>
      <c r="M71" s="40" t="s">
        <v>155</v>
      </c>
      <c r="N71" s="26"/>
      <c r="O71" s="27"/>
      <c r="P71" s="28"/>
      <c r="Q71" s="28"/>
      <c r="R71" s="28"/>
      <c r="S71" s="28">
        <v>645446</v>
      </c>
      <c r="T71" s="28">
        <v>117949</v>
      </c>
      <c r="U71" s="28">
        <v>117949</v>
      </c>
      <c r="V71" s="28">
        <v>13258</v>
      </c>
      <c r="W71" s="28">
        <v>12422</v>
      </c>
      <c r="X71" s="28">
        <v>38250</v>
      </c>
      <c r="Y71" s="28"/>
      <c r="Z71" s="28"/>
      <c r="AA71" s="28"/>
    </row>
    <row r="72" spans="1:27" s="41" customFormat="1" ht="89.25" customHeight="1">
      <c r="A72" s="50">
        <v>68</v>
      </c>
      <c r="B72" s="77"/>
      <c r="C72" s="24" t="s">
        <v>256</v>
      </c>
      <c r="D72" s="25" t="s">
        <v>475</v>
      </c>
      <c r="E72" s="23" t="s">
        <v>478</v>
      </c>
      <c r="F72" s="54">
        <v>388758</v>
      </c>
      <c r="G72" s="52">
        <f>Y72</f>
        <v>261299</v>
      </c>
      <c r="H72" s="52">
        <f>SUM(P72:Y72)</f>
        <v>261299</v>
      </c>
      <c r="I72" s="53">
        <f>F72-H72</f>
        <v>127459</v>
      </c>
      <c r="J72" s="33" t="s">
        <v>477</v>
      </c>
      <c r="K72" s="30"/>
      <c r="L72" s="49"/>
      <c r="M72" s="40" t="s">
        <v>476</v>
      </c>
      <c r="N72" s="26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8">
        <v>261299</v>
      </c>
      <c r="Z72" s="28"/>
      <c r="AA72" s="28"/>
    </row>
    <row r="73" spans="1:27" s="41" customFormat="1" ht="99">
      <c r="A73" s="50">
        <v>69</v>
      </c>
      <c r="B73" s="51" t="s">
        <v>329</v>
      </c>
      <c r="C73" s="24" t="s">
        <v>324</v>
      </c>
      <c r="D73" s="25" t="s">
        <v>325</v>
      </c>
      <c r="E73" s="23" t="s">
        <v>326</v>
      </c>
      <c r="F73" s="54">
        <v>37080</v>
      </c>
      <c r="G73" s="52">
        <f t="shared" si="0"/>
        <v>0</v>
      </c>
      <c r="H73" s="52">
        <f t="shared" si="1"/>
        <v>0</v>
      </c>
      <c r="I73" s="53">
        <f t="shared" si="2"/>
        <v>37080</v>
      </c>
      <c r="J73" s="33" t="s">
        <v>328</v>
      </c>
      <c r="K73" s="30"/>
      <c r="L73" s="49"/>
      <c r="M73" s="40" t="s">
        <v>327</v>
      </c>
      <c r="N73" s="26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41" customFormat="1" ht="66">
      <c r="A74" s="50">
        <v>70</v>
      </c>
      <c r="B74" s="51" t="s">
        <v>409</v>
      </c>
      <c r="C74" s="24" t="s">
        <v>388</v>
      </c>
      <c r="D74" s="25" t="s">
        <v>330</v>
      </c>
      <c r="E74" s="23" t="s">
        <v>408</v>
      </c>
      <c r="F74" s="54">
        <v>17610</v>
      </c>
      <c r="G74" s="52">
        <f aca="true" t="shared" si="3" ref="G74:G81">Y74</f>
        <v>0</v>
      </c>
      <c r="H74" s="52">
        <f aca="true" t="shared" si="4" ref="H74:H81">SUM(P74:Y74)</f>
        <v>17610</v>
      </c>
      <c r="I74" s="53">
        <f aca="true" t="shared" si="5" ref="I74:I81">F74-H74</f>
        <v>0</v>
      </c>
      <c r="J74" s="33" t="s">
        <v>334</v>
      </c>
      <c r="K74" s="30">
        <v>44027</v>
      </c>
      <c r="L74" s="49"/>
      <c r="M74" s="40" t="s">
        <v>264</v>
      </c>
      <c r="N74" s="26"/>
      <c r="O74" s="27"/>
      <c r="P74" s="28"/>
      <c r="Q74" s="28"/>
      <c r="R74" s="28"/>
      <c r="S74" s="28"/>
      <c r="T74" s="28"/>
      <c r="U74" s="28"/>
      <c r="V74" s="28">
        <v>17610</v>
      </c>
      <c r="W74" s="28"/>
      <c r="X74" s="28"/>
      <c r="Y74" s="28"/>
      <c r="Z74" s="28"/>
      <c r="AA74" s="28"/>
    </row>
    <row r="75" spans="1:27" s="41" customFormat="1" ht="66">
      <c r="A75" s="50">
        <v>71</v>
      </c>
      <c r="B75" s="51" t="s">
        <v>266</v>
      </c>
      <c r="C75" s="24" t="s">
        <v>261</v>
      </c>
      <c r="D75" s="25" t="s">
        <v>262</v>
      </c>
      <c r="E75" s="23" t="s">
        <v>263</v>
      </c>
      <c r="F75" s="54">
        <v>22828</v>
      </c>
      <c r="G75" s="52">
        <f t="shared" si="3"/>
        <v>0</v>
      </c>
      <c r="H75" s="52">
        <f t="shared" si="4"/>
        <v>22828</v>
      </c>
      <c r="I75" s="53">
        <f t="shared" si="5"/>
        <v>0</v>
      </c>
      <c r="J75" s="33" t="s">
        <v>265</v>
      </c>
      <c r="K75" s="30">
        <v>44019</v>
      </c>
      <c r="L75" s="49"/>
      <c r="M75" s="40" t="s">
        <v>264</v>
      </c>
      <c r="N75" s="26"/>
      <c r="O75" s="27"/>
      <c r="P75" s="28"/>
      <c r="Q75" s="28"/>
      <c r="R75" s="28"/>
      <c r="S75" s="28"/>
      <c r="T75" s="28"/>
      <c r="U75" s="28"/>
      <c r="V75" s="28">
        <v>22828</v>
      </c>
      <c r="W75" s="28"/>
      <c r="X75" s="28"/>
      <c r="Y75" s="28"/>
      <c r="Z75" s="28"/>
      <c r="AA75" s="28"/>
    </row>
    <row r="76" spans="1:27" s="41" customFormat="1" ht="82.5">
      <c r="A76" s="50">
        <v>72</v>
      </c>
      <c r="B76" s="51" t="s">
        <v>377</v>
      </c>
      <c r="C76" s="24" t="s">
        <v>372</v>
      </c>
      <c r="D76" s="25" t="s">
        <v>373</v>
      </c>
      <c r="E76" s="23" t="s">
        <v>374</v>
      </c>
      <c r="F76" s="54">
        <v>3000</v>
      </c>
      <c r="G76" s="52">
        <f t="shared" si="3"/>
        <v>0</v>
      </c>
      <c r="H76" s="52">
        <f t="shared" si="4"/>
        <v>3000</v>
      </c>
      <c r="I76" s="53">
        <f t="shared" si="5"/>
        <v>0</v>
      </c>
      <c r="J76" s="33" t="s">
        <v>376</v>
      </c>
      <c r="K76" s="30">
        <v>44018</v>
      </c>
      <c r="L76" s="49"/>
      <c r="M76" s="40" t="s">
        <v>264</v>
      </c>
      <c r="N76" s="26"/>
      <c r="O76" s="27"/>
      <c r="P76" s="28"/>
      <c r="Q76" s="28"/>
      <c r="R76" s="28"/>
      <c r="S76" s="28"/>
      <c r="T76" s="28"/>
      <c r="U76" s="28">
        <v>3000</v>
      </c>
      <c r="V76" s="28"/>
      <c r="W76" s="28"/>
      <c r="X76" s="28"/>
      <c r="Y76" s="28"/>
      <c r="Z76" s="28"/>
      <c r="AA76" s="28"/>
    </row>
    <row r="77" spans="1:27" s="41" customFormat="1" ht="66">
      <c r="A77" s="50">
        <v>73</v>
      </c>
      <c r="B77" s="51" t="s">
        <v>192</v>
      </c>
      <c r="C77" s="24" t="s">
        <v>187</v>
      </c>
      <c r="D77" s="25" t="s">
        <v>188</v>
      </c>
      <c r="E77" s="23" t="s">
        <v>189</v>
      </c>
      <c r="F77" s="54">
        <v>32720</v>
      </c>
      <c r="G77" s="52">
        <f t="shared" si="3"/>
        <v>0</v>
      </c>
      <c r="H77" s="52">
        <f t="shared" si="4"/>
        <v>32720</v>
      </c>
      <c r="I77" s="53">
        <f t="shared" si="5"/>
        <v>0</v>
      </c>
      <c r="J77" s="33" t="s">
        <v>191</v>
      </c>
      <c r="K77" s="30">
        <v>43999</v>
      </c>
      <c r="L77" s="49"/>
      <c r="M77" s="40" t="s">
        <v>190</v>
      </c>
      <c r="N77" s="26"/>
      <c r="O77" s="27"/>
      <c r="P77" s="28"/>
      <c r="Q77" s="28">
        <v>3500</v>
      </c>
      <c r="R77" s="28">
        <v>1500</v>
      </c>
      <c r="S77" s="28"/>
      <c r="T77" s="28"/>
      <c r="U77" s="28">
        <v>27720</v>
      </c>
      <c r="V77" s="28"/>
      <c r="W77" s="28"/>
      <c r="X77" s="28"/>
      <c r="Y77" s="28"/>
      <c r="Z77" s="28"/>
      <c r="AA77" s="28"/>
    </row>
    <row r="78" spans="1:27" s="41" customFormat="1" ht="78.75" customHeight="1">
      <c r="A78" s="50">
        <v>74</v>
      </c>
      <c r="B78" s="78" t="s">
        <v>484</v>
      </c>
      <c r="C78" s="24" t="s">
        <v>335</v>
      </c>
      <c r="D78" s="25" t="s">
        <v>483</v>
      </c>
      <c r="E78" s="23" t="s">
        <v>337</v>
      </c>
      <c r="F78" s="54">
        <v>47042</v>
      </c>
      <c r="G78" s="52">
        <f t="shared" si="3"/>
        <v>0</v>
      </c>
      <c r="H78" s="52">
        <f t="shared" si="4"/>
        <v>47042</v>
      </c>
      <c r="I78" s="53">
        <f t="shared" si="5"/>
        <v>0</v>
      </c>
      <c r="J78" s="33" t="s">
        <v>334</v>
      </c>
      <c r="K78" s="30">
        <v>44001</v>
      </c>
      <c r="L78" s="49"/>
      <c r="M78" s="40" t="s">
        <v>190</v>
      </c>
      <c r="N78" s="26"/>
      <c r="O78" s="27"/>
      <c r="P78" s="28"/>
      <c r="Q78" s="28"/>
      <c r="R78" s="28"/>
      <c r="S78" s="28"/>
      <c r="T78" s="28">
        <v>7127</v>
      </c>
      <c r="U78" s="28">
        <v>39915</v>
      </c>
      <c r="V78" s="28"/>
      <c r="W78" s="28"/>
      <c r="X78" s="28"/>
      <c r="Y78" s="28"/>
      <c r="Z78" s="28"/>
      <c r="AA78" s="28"/>
    </row>
    <row r="79" spans="1:27" s="41" customFormat="1" ht="78.75" customHeight="1">
      <c r="A79" s="50">
        <v>75</v>
      </c>
      <c r="B79" s="77"/>
      <c r="C79" s="24" t="s">
        <v>335</v>
      </c>
      <c r="D79" s="25" t="s">
        <v>480</v>
      </c>
      <c r="E79" s="23" t="s">
        <v>481</v>
      </c>
      <c r="F79" s="54">
        <v>34500</v>
      </c>
      <c r="G79" s="52">
        <f>Y79</f>
        <v>0</v>
      </c>
      <c r="H79" s="52">
        <f>SUM(P79:Y79)</f>
        <v>0</v>
      </c>
      <c r="I79" s="53">
        <f>F79-H79</f>
        <v>34500</v>
      </c>
      <c r="J79" s="33" t="s">
        <v>482</v>
      </c>
      <c r="K79" s="30"/>
      <c r="L79" s="49"/>
      <c r="M79" s="40" t="s">
        <v>190</v>
      </c>
      <c r="N79" s="26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s="41" customFormat="1" ht="132">
      <c r="A80" s="50">
        <v>76</v>
      </c>
      <c r="B80" s="51" t="s">
        <v>344</v>
      </c>
      <c r="C80" s="24" t="s">
        <v>339</v>
      </c>
      <c r="D80" s="25" t="s">
        <v>340</v>
      </c>
      <c r="E80" s="23" t="s">
        <v>341</v>
      </c>
      <c r="F80" s="54">
        <v>674960</v>
      </c>
      <c r="G80" s="52">
        <f t="shared" si="3"/>
        <v>0</v>
      </c>
      <c r="H80" s="52">
        <f t="shared" si="4"/>
        <v>674960</v>
      </c>
      <c r="I80" s="53">
        <f t="shared" si="5"/>
        <v>0</v>
      </c>
      <c r="J80" s="33" t="s">
        <v>45</v>
      </c>
      <c r="K80" s="30">
        <v>44067</v>
      </c>
      <c r="L80" s="49"/>
      <c r="M80" s="40" t="s">
        <v>160</v>
      </c>
      <c r="N80" s="26"/>
      <c r="O80" s="27"/>
      <c r="P80" s="28"/>
      <c r="Q80" s="28"/>
      <c r="R80" s="28"/>
      <c r="S80" s="28"/>
      <c r="T80" s="28">
        <v>67437</v>
      </c>
      <c r="U80" s="28">
        <v>98676</v>
      </c>
      <c r="V80" s="28">
        <v>68319</v>
      </c>
      <c r="W80" s="28">
        <v>437049</v>
      </c>
      <c r="X80" s="28">
        <v>3479</v>
      </c>
      <c r="Y80" s="28"/>
      <c r="Z80" s="28"/>
      <c r="AA80" s="28"/>
    </row>
    <row r="81" spans="1:27" s="41" customFormat="1" ht="82.5">
      <c r="A81" s="50">
        <v>77</v>
      </c>
      <c r="B81" s="51" t="s">
        <v>383</v>
      </c>
      <c r="C81" s="24" t="s">
        <v>378</v>
      </c>
      <c r="D81" s="25" t="s">
        <v>379</v>
      </c>
      <c r="E81" s="23" t="s">
        <v>380</v>
      </c>
      <c r="F81" s="54">
        <v>20000</v>
      </c>
      <c r="G81" s="52">
        <f t="shared" si="3"/>
        <v>0</v>
      </c>
      <c r="H81" s="52">
        <f t="shared" si="4"/>
        <v>0</v>
      </c>
      <c r="I81" s="53">
        <f t="shared" si="5"/>
        <v>20000</v>
      </c>
      <c r="J81" s="33" t="s">
        <v>382</v>
      </c>
      <c r="K81" s="30"/>
      <c r="L81" s="49"/>
      <c r="M81" s="40" t="s">
        <v>327</v>
      </c>
      <c r="N81" s="26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s="38" customFormat="1" ht="24.75" customHeight="1">
      <c r="A82" s="15"/>
      <c r="B82" s="16" t="s">
        <v>1</v>
      </c>
      <c r="C82" s="17"/>
      <c r="D82" s="18"/>
      <c r="E82" s="18"/>
      <c r="F82" s="19">
        <f>SUM(F5:F81)</f>
        <v>14655193</v>
      </c>
      <c r="G82" s="19">
        <f>SUM(G5:G81)</f>
        <v>1125613</v>
      </c>
      <c r="H82" s="19">
        <f>SUM(H5:H81)</f>
        <v>13792548</v>
      </c>
      <c r="I82" s="19">
        <f>SUM(I5:I81)</f>
        <v>862645</v>
      </c>
      <c r="J82" s="20"/>
      <c r="K82" s="31"/>
      <c r="L82" s="42"/>
      <c r="M82" s="48"/>
      <c r="N82" s="34"/>
      <c r="O82" s="22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10" ht="6" customHeight="1">
      <c r="A83" s="4"/>
      <c r="B83" s="5"/>
      <c r="C83" s="6"/>
      <c r="D83" s="43"/>
      <c r="E83" s="5"/>
      <c r="F83" s="5"/>
      <c r="G83" s="5"/>
      <c r="H83" s="5"/>
      <c r="I83" s="5"/>
      <c r="J83" s="6"/>
    </row>
    <row r="84" spans="1:7" ht="16.5" hidden="1">
      <c r="A84" s="74" t="s">
        <v>161</v>
      </c>
      <c r="B84" s="74"/>
      <c r="C84" s="74"/>
      <c r="D84" s="74"/>
      <c r="E84" s="74"/>
      <c r="F84" s="74"/>
      <c r="G84" s="74"/>
    </row>
    <row r="85" spans="1:7" ht="16.5" hidden="1">
      <c r="A85" s="75" t="s">
        <v>162</v>
      </c>
      <c r="B85" s="75"/>
      <c r="C85" s="75"/>
      <c r="D85" s="75"/>
      <c r="E85" s="75"/>
      <c r="F85" s="75"/>
      <c r="G85" s="75"/>
    </row>
    <row r="86" spans="1:7" ht="16.5" hidden="1">
      <c r="A86" s="67" t="s">
        <v>163</v>
      </c>
      <c r="B86" s="67"/>
      <c r="C86" s="67"/>
      <c r="D86" s="67"/>
      <c r="E86" s="67"/>
      <c r="F86" s="67"/>
      <c r="G86" s="67"/>
    </row>
    <row r="87" spans="1:27" s="7" customFormat="1" ht="16.5" hidden="1">
      <c r="A87" s="67" t="s">
        <v>164</v>
      </c>
      <c r="B87" s="67"/>
      <c r="C87" s="67"/>
      <c r="D87" s="67"/>
      <c r="E87" s="67"/>
      <c r="F87" s="67"/>
      <c r="G87" s="67"/>
      <c r="J87" s="9"/>
      <c r="K87" s="32"/>
      <c r="L87" s="39"/>
      <c r="M87" s="44"/>
      <c r="N87" s="44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s="7" customFormat="1" ht="19.5">
      <c r="A88" s="68" t="s">
        <v>165</v>
      </c>
      <c r="B88" s="68"/>
      <c r="C88" s="68"/>
      <c r="D88" s="8"/>
      <c r="E88" s="69" t="s">
        <v>166</v>
      </c>
      <c r="F88" s="69"/>
      <c r="G88" s="69"/>
      <c r="J88" s="9"/>
      <c r="K88" s="32"/>
      <c r="L88" s="39"/>
      <c r="M88" s="44"/>
      <c r="N88" s="44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</sheetData>
  <sheetProtection/>
  <autoFilter ref="A4:AA82"/>
  <mergeCells count="27">
    <mergeCell ref="B71:B72"/>
    <mergeCell ref="B78:B79"/>
    <mergeCell ref="A87:G87"/>
    <mergeCell ref="A88:C88"/>
    <mergeCell ref="E88:G88"/>
    <mergeCell ref="P3:AA3"/>
    <mergeCell ref="B38:B39"/>
    <mergeCell ref="B58:B59"/>
    <mergeCell ref="A84:G84"/>
    <mergeCell ref="A85:G85"/>
    <mergeCell ref="A86:G86"/>
    <mergeCell ref="J3:J4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K3:K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74" t="s">
        <v>161</v>
      </c>
      <c r="B28" s="74"/>
      <c r="C28" s="74"/>
      <c r="D28" s="74"/>
      <c r="E28" s="74"/>
      <c r="F28" s="74"/>
      <c r="G28" s="74"/>
    </row>
    <row r="29" spans="1:7" ht="16.5" hidden="1">
      <c r="A29" s="75" t="s">
        <v>162</v>
      </c>
      <c r="B29" s="75"/>
      <c r="C29" s="75"/>
      <c r="D29" s="75"/>
      <c r="E29" s="75"/>
      <c r="F29" s="75"/>
      <c r="G29" s="75"/>
    </row>
    <row r="30" spans="1:7" ht="16.5" hidden="1">
      <c r="A30" s="67" t="s">
        <v>163</v>
      </c>
      <c r="B30" s="67"/>
      <c r="C30" s="67"/>
      <c r="D30" s="67"/>
      <c r="E30" s="67"/>
      <c r="F30" s="67"/>
      <c r="G30" s="67"/>
    </row>
    <row r="31" spans="1:27" s="7" customFormat="1" ht="16.5" hidden="1">
      <c r="A31" s="67" t="s">
        <v>164</v>
      </c>
      <c r="B31" s="67"/>
      <c r="C31" s="67"/>
      <c r="D31" s="67"/>
      <c r="E31" s="67"/>
      <c r="F31" s="67"/>
      <c r="G31" s="67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8" t="s">
        <v>165</v>
      </c>
      <c r="B32" s="68"/>
      <c r="C32" s="68"/>
      <c r="D32" s="8"/>
      <c r="E32" s="69" t="s">
        <v>166</v>
      </c>
      <c r="F32" s="69"/>
      <c r="G32" s="69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O3:O4"/>
    <mergeCell ref="A1:L1"/>
    <mergeCell ref="A2:L2"/>
    <mergeCell ref="A3:A4"/>
    <mergeCell ref="B3:B4"/>
    <mergeCell ref="C3:C4"/>
    <mergeCell ref="D3:D4"/>
    <mergeCell ref="A29:G29"/>
    <mergeCell ref="A30:G30"/>
    <mergeCell ref="A31:G31"/>
    <mergeCell ref="M3:M4"/>
    <mergeCell ref="N3:N4"/>
    <mergeCell ref="I3:I4"/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3"/>
  <sheetViews>
    <sheetView zoomScalePageLayoutView="0" workbookViewId="0" topLeftCell="A1">
      <pane xSplit="3" ySplit="4" topLeftCell="D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9" sqref="D49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3" width="9.00390625" style="46" hidden="1" customWidth="1"/>
    <col min="24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440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X5</f>
        <v>0</v>
      </c>
      <c r="H5" s="52">
        <f>SUM(P5:X5)</f>
        <v>20520</v>
      </c>
      <c r="I5" s="53">
        <f>F5-H5</f>
        <v>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>
        <v>10262</v>
      </c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71">X6</f>
        <v>0</v>
      </c>
      <c r="H6" s="52">
        <f aca="true" t="shared" si="1" ref="H6:H71">SUM(P6:X6)</f>
        <v>50000</v>
      </c>
      <c r="I6" s="53">
        <f aca="true" t="shared" si="2" ref="I6:I7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115.5">
      <c r="A8" s="50">
        <v>4</v>
      </c>
      <c r="B8" s="49" t="s">
        <v>439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0</v>
      </c>
      <c r="H8" s="52">
        <f t="shared" si="1"/>
        <v>177437</v>
      </c>
      <c r="I8" s="53">
        <f t="shared" si="2"/>
        <v>0</v>
      </c>
      <c r="J8" s="33" t="s">
        <v>288</v>
      </c>
      <c r="K8" s="29">
        <v>44049</v>
      </c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>
        <v>52796</v>
      </c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5286</v>
      </c>
      <c r="H13" s="52">
        <f t="shared" si="1"/>
        <v>451645</v>
      </c>
      <c r="I13" s="53">
        <f t="shared" si="2"/>
        <v>0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>
        <v>8863</v>
      </c>
      <c r="X13" s="12">
        <v>5286</v>
      </c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10992</v>
      </c>
      <c r="H14" s="52">
        <f t="shared" si="1"/>
        <v>328139</v>
      </c>
      <c r="I14" s="53">
        <f t="shared" si="2"/>
        <v>0</v>
      </c>
      <c r="J14" s="33" t="s">
        <v>108</v>
      </c>
      <c r="K14" s="29">
        <v>44098</v>
      </c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>
        <v>59189</v>
      </c>
      <c r="X14" s="12">
        <v>10992</v>
      </c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18634</v>
      </c>
      <c r="H18" s="52">
        <f t="shared" si="1"/>
        <v>25749</v>
      </c>
      <c r="I18" s="53">
        <f t="shared" si="2"/>
        <v>0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>
        <v>18634</v>
      </c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0</v>
      </c>
      <c r="H21" s="52">
        <f t="shared" si="1"/>
        <v>200000</v>
      </c>
      <c r="I21" s="53">
        <f t="shared" si="2"/>
        <v>0</v>
      </c>
      <c r="J21" s="33" t="s">
        <v>45</v>
      </c>
      <c r="K21" s="29">
        <v>44056</v>
      </c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>
        <v>19963</v>
      </c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0</v>
      </c>
      <c r="H22" s="52">
        <f t="shared" si="1"/>
        <v>186153</v>
      </c>
      <c r="I22" s="53">
        <f t="shared" si="2"/>
        <v>0</v>
      </c>
      <c r="J22" s="33" t="s">
        <v>86</v>
      </c>
      <c r="K22" s="29">
        <v>44056</v>
      </c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>
        <v>25087</v>
      </c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231">
      <c r="A25" s="50">
        <v>21</v>
      </c>
      <c r="B25" s="49" t="s">
        <v>438</v>
      </c>
      <c r="C25" s="50" t="s">
        <v>169</v>
      </c>
      <c r="D25" s="3" t="s">
        <v>437</v>
      </c>
      <c r="E25" s="49" t="s">
        <v>435</v>
      </c>
      <c r="F25" s="52">
        <v>6480</v>
      </c>
      <c r="G25" s="52">
        <f t="shared" si="0"/>
        <v>6480</v>
      </c>
      <c r="H25" s="52">
        <f t="shared" si="1"/>
        <v>6480</v>
      </c>
      <c r="I25" s="53">
        <f t="shared" si="2"/>
        <v>0</v>
      </c>
      <c r="J25" s="55">
        <v>1090820</v>
      </c>
      <c r="K25" s="29">
        <v>44082</v>
      </c>
      <c r="L25" s="49"/>
      <c r="M25" s="47" t="s">
        <v>88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>
        <v>6480</v>
      </c>
      <c r="Y25" s="12"/>
      <c r="Z25" s="12"/>
      <c r="AA25" s="12"/>
    </row>
    <row r="26" spans="1:27" ht="132">
      <c r="A26" s="50">
        <v>22</v>
      </c>
      <c r="B26" s="49" t="s">
        <v>450</v>
      </c>
      <c r="C26" s="50" t="s">
        <v>446</v>
      </c>
      <c r="D26" s="3" t="s">
        <v>447</v>
      </c>
      <c r="E26" s="49" t="s">
        <v>448</v>
      </c>
      <c r="F26" s="52">
        <v>171000</v>
      </c>
      <c r="G26" s="52">
        <f>X26</f>
        <v>159738</v>
      </c>
      <c r="H26" s="52">
        <f>SUM(P26:X26)</f>
        <v>159738</v>
      </c>
      <c r="I26" s="53">
        <f>F26-H26</f>
        <v>11262</v>
      </c>
      <c r="J26" s="55">
        <v>10909</v>
      </c>
      <c r="K26" s="29"/>
      <c r="L26" s="49"/>
      <c r="M26" s="47" t="s">
        <v>449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>
        <v>159738</v>
      </c>
      <c r="Y26" s="12"/>
      <c r="Z26" s="12"/>
      <c r="AA26" s="12"/>
    </row>
    <row r="27" spans="1:27" ht="115.5">
      <c r="A27" s="50">
        <v>23</v>
      </c>
      <c r="B27" s="49" t="s">
        <v>227</v>
      </c>
      <c r="C27" s="50" t="s">
        <v>222</v>
      </c>
      <c r="D27" s="3" t="s">
        <v>223</v>
      </c>
      <c r="E27" s="49" t="s">
        <v>224</v>
      </c>
      <c r="F27" s="52">
        <v>21730</v>
      </c>
      <c r="G27" s="52">
        <f t="shared" si="0"/>
        <v>0</v>
      </c>
      <c r="H27" s="52">
        <f t="shared" si="1"/>
        <v>0</v>
      </c>
      <c r="I27" s="53">
        <f t="shared" si="2"/>
        <v>21730</v>
      </c>
      <c r="J27" s="55" t="s">
        <v>225</v>
      </c>
      <c r="K27" s="29"/>
      <c r="L27" s="49"/>
      <c r="M27" s="47" t="s">
        <v>226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49" t="s">
        <v>394</v>
      </c>
      <c r="C28" s="50" t="s">
        <v>390</v>
      </c>
      <c r="D28" s="3" t="s">
        <v>411</v>
      </c>
      <c r="E28" s="49" t="s">
        <v>391</v>
      </c>
      <c r="F28" s="52">
        <v>3000</v>
      </c>
      <c r="G28" s="52">
        <f t="shared" si="0"/>
        <v>0</v>
      </c>
      <c r="H28" s="52">
        <f t="shared" si="1"/>
        <v>3000</v>
      </c>
      <c r="I28" s="53">
        <f t="shared" si="2"/>
        <v>0</v>
      </c>
      <c r="J28" s="55" t="s">
        <v>392</v>
      </c>
      <c r="K28" s="29">
        <v>44056</v>
      </c>
      <c r="L28" s="49"/>
      <c r="M28" s="47" t="s">
        <v>81</v>
      </c>
      <c r="N28" s="33"/>
      <c r="O28" s="21"/>
      <c r="P28" s="12"/>
      <c r="Q28" s="12"/>
      <c r="R28" s="12"/>
      <c r="S28" s="12"/>
      <c r="T28" s="12"/>
      <c r="U28" s="12"/>
      <c r="V28" s="12"/>
      <c r="W28" s="12">
        <v>3000</v>
      </c>
      <c r="X28" s="12"/>
      <c r="Y28" s="12"/>
      <c r="Z28" s="12"/>
      <c r="AA28" s="12"/>
    </row>
    <row r="29" spans="1:27" ht="82.5">
      <c r="A29" s="50">
        <v>25</v>
      </c>
      <c r="B29" s="49" t="s">
        <v>413</v>
      </c>
      <c r="C29" s="50" t="s">
        <v>395</v>
      </c>
      <c r="D29" s="3" t="s">
        <v>396</v>
      </c>
      <c r="E29" s="49" t="s">
        <v>399</v>
      </c>
      <c r="F29" s="52">
        <v>386145</v>
      </c>
      <c r="G29" s="52">
        <f t="shared" si="0"/>
        <v>32611</v>
      </c>
      <c r="H29" s="52">
        <f t="shared" si="1"/>
        <v>32611</v>
      </c>
      <c r="I29" s="53">
        <f t="shared" si="2"/>
        <v>353534</v>
      </c>
      <c r="J29" s="55" t="s">
        <v>398</v>
      </c>
      <c r="K29" s="29"/>
      <c r="L29" s="49"/>
      <c r="M29" s="47" t="s">
        <v>88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>
        <v>32611</v>
      </c>
      <c r="Y29" s="12"/>
      <c r="Z29" s="12"/>
      <c r="AA29" s="12"/>
    </row>
    <row r="30" spans="1:27" ht="99">
      <c r="A30" s="50">
        <v>26</v>
      </c>
      <c r="B30" s="49" t="s">
        <v>233</v>
      </c>
      <c r="C30" s="50" t="s">
        <v>228</v>
      </c>
      <c r="D30" s="3" t="s">
        <v>229</v>
      </c>
      <c r="E30" s="49" t="s">
        <v>231</v>
      </c>
      <c r="F30" s="52">
        <v>14000</v>
      </c>
      <c r="G30" s="52">
        <f t="shared" si="0"/>
        <v>0</v>
      </c>
      <c r="H30" s="52">
        <f t="shared" si="1"/>
        <v>14000</v>
      </c>
      <c r="I30" s="53">
        <f t="shared" si="2"/>
        <v>0</v>
      </c>
      <c r="J30" s="55" t="s">
        <v>232</v>
      </c>
      <c r="K30" s="29"/>
      <c r="L30" s="49"/>
      <c r="M30" s="47" t="s">
        <v>81</v>
      </c>
      <c r="N30" s="33"/>
      <c r="O30" s="21"/>
      <c r="P30" s="12"/>
      <c r="Q30" s="12"/>
      <c r="R30" s="12"/>
      <c r="S30" s="12">
        <v>14000</v>
      </c>
      <c r="T30" s="12"/>
      <c r="U30" s="12"/>
      <c r="V30" s="12"/>
      <c r="W30" s="12"/>
      <c r="X30" s="12"/>
      <c r="Y30" s="12"/>
      <c r="Z30" s="12"/>
      <c r="AA30" s="12"/>
    </row>
    <row r="31" spans="1:27" ht="66">
      <c r="A31" s="50">
        <v>27</v>
      </c>
      <c r="B31" s="49" t="s">
        <v>175</v>
      </c>
      <c r="C31" s="50" t="s">
        <v>174</v>
      </c>
      <c r="D31" s="3" t="s">
        <v>177</v>
      </c>
      <c r="E31" s="49" t="s">
        <v>178</v>
      </c>
      <c r="F31" s="52">
        <v>4000</v>
      </c>
      <c r="G31" s="52">
        <f t="shared" si="0"/>
        <v>0</v>
      </c>
      <c r="H31" s="52">
        <f t="shared" si="1"/>
        <v>4000</v>
      </c>
      <c r="I31" s="53">
        <f t="shared" si="2"/>
        <v>0</v>
      </c>
      <c r="J31" s="55" t="s">
        <v>179</v>
      </c>
      <c r="K31" s="29">
        <v>43928</v>
      </c>
      <c r="L31" s="49"/>
      <c r="M31" s="47" t="s">
        <v>81</v>
      </c>
      <c r="N31" s="33"/>
      <c r="O31" s="21"/>
      <c r="P31" s="12"/>
      <c r="Q31" s="12"/>
      <c r="R31" s="12">
        <v>4000</v>
      </c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66">
      <c r="A32" s="50">
        <v>28</v>
      </c>
      <c r="B32" s="59" t="s">
        <v>284</v>
      </c>
      <c r="C32" s="50" t="s">
        <v>279</v>
      </c>
      <c r="D32" s="3" t="s">
        <v>280</v>
      </c>
      <c r="E32" s="49" t="s">
        <v>281</v>
      </c>
      <c r="F32" s="52">
        <v>345878</v>
      </c>
      <c r="G32" s="52">
        <f t="shared" si="0"/>
        <v>0</v>
      </c>
      <c r="H32" s="52">
        <f t="shared" si="1"/>
        <v>345878</v>
      </c>
      <c r="I32" s="53">
        <f t="shared" si="2"/>
        <v>0</v>
      </c>
      <c r="J32" s="55" t="s">
        <v>282</v>
      </c>
      <c r="K32" s="29">
        <v>43971</v>
      </c>
      <c r="L32" s="49"/>
      <c r="M32" s="47" t="s">
        <v>226</v>
      </c>
      <c r="N32" s="33"/>
      <c r="O32" s="21"/>
      <c r="P32" s="12"/>
      <c r="Q32" s="12"/>
      <c r="R32" s="12"/>
      <c r="S32" s="12"/>
      <c r="T32" s="12">
        <v>345878</v>
      </c>
      <c r="U32" s="12"/>
      <c r="V32" s="12"/>
      <c r="W32" s="12"/>
      <c r="X32" s="12"/>
      <c r="Y32" s="12"/>
      <c r="Z32" s="12"/>
      <c r="AA32" s="12"/>
    </row>
    <row r="33" spans="1:27" ht="148.5">
      <c r="A33" s="50">
        <v>29</v>
      </c>
      <c r="B33" s="49" t="s">
        <v>350</v>
      </c>
      <c r="C33" s="50" t="s">
        <v>347</v>
      </c>
      <c r="D33" s="3" t="s">
        <v>348</v>
      </c>
      <c r="E33" s="49" t="s">
        <v>349</v>
      </c>
      <c r="F33" s="52">
        <v>5933</v>
      </c>
      <c r="G33" s="52">
        <f t="shared" si="0"/>
        <v>0</v>
      </c>
      <c r="H33" s="52">
        <f t="shared" si="1"/>
        <v>5933</v>
      </c>
      <c r="I33" s="53">
        <f t="shared" si="2"/>
        <v>0</v>
      </c>
      <c r="J33" s="55">
        <v>10907</v>
      </c>
      <c r="K33" s="29">
        <v>44018</v>
      </c>
      <c r="L33" s="49"/>
      <c r="M33" s="47" t="s">
        <v>226</v>
      </c>
      <c r="N33" s="33"/>
      <c r="O33" s="21"/>
      <c r="P33" s="12"/>
      <c r="Q33" s="12"/>
      <c r="R33" s="12"/>
      <c r="S33" s="12"/>
      <c r="T33" s="12"/>
      <c r="U33" s="12"/>
      <c r="V33" s="12">
        <v>5933</v>
      </c>
      <c r="W33" s="12"/>
      <c r="X33" s="12"/>
      <c r="Y33" s="12"/>
      <c r="Z33" s="12"/>
      <c r="AA33" s="12"/>
    </row>
    <row r="34" spans="1:27" ht="101.25" customHeight="1">
      <c r="A34" s="50">
        <v>30</v>
      </c>
      <c r="B34" s="70" t="s">
        <v>275</v>
      </c>
      <c r="C34" s="50" t="s">
        <v>269</v>
      </c>
      <c r="D34" s="3" t="s">
        <v>271</v>
      </c>
      <c r="E34" s="49" t="s">
        <v>273</v>
      </c>
      <c r="F34" s="52">
        <v>93600</v>
      </c>
      <c r="G34" s="52">
        <f t="shared" si="0"/>
        <v>0</v>
      </c>
      <c r="H34" s="52">
        <f t="shared" si="1"/>
        <v>93600</v>
      </c>
      <c r="I34" s="53">
        <f t="shared" si="2"/>
        <v>0</v>
      </c>
      <c r="J34" s="55" t="s">
        <v>102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>
        <v>38160</v>
      </c>
      <c r="U34" s="12">
        <v>18720</v>
      </c>
      <c r="V34" s="12">
        <v>36720</v>
      </c>
      <c r="W34" s="12"/>
      <c r="X34" s="12"/>
      <c r="Y34" s="12"/>
      <c r="Z34" s="12"/>
      <c r="AA34" s="12"/>
    </row>
    <row r="35" spans="1:27" ht="101.25" customHeight="1">
      <c r="A35" s="50">
        <v>31</v>
      </c>
      <c r="B35" s="71"/>
      <c r="C35" s="50" t="s">
        <v>270</v>
      </c>
      <c r="D35" s="3" t="s">
        <v>121</v>
      </c>
      <c r="E35" s="49" t="s">
        <v>273</v>
      </c>
      <c r="F35" s="52">
        <v>1788</v>
      </c>
      <c r="G35" s="52">
        <f t="shared" si="0"/>
        <v>0</v>
      </c>
      <c r="H35" s="52">
        <f t="shared" si="1"/>
        <v>1788</v>
      </c>
      <c r="I35" s="53">
        <f t="shared" si="2"/>
        <v>0</v>
      </c>
      <c r="J35" s="55" t="s">
        <v>102</v>
      </c>
      <c r="K35" s="29"/>
      <c r="L35" s="49"/>
      <c r="M35" s="47" t="s">
        <v>88</v>
      </c>
      <c r="N35" s="33"/>
      <c r="O35" s="21"/>
      <c r="P35" s="12"/>
      <c r="Q35" s="12"/>
      <c r="R35" s="12"/>
      <c r="S35" s="12"/>
      <c r="T35" s="12">
        <v>724</v>
      </c>
      <c r="U35" s="12">
        <v>358</v>
      </c>
      <c r="V35" s="12">
        <v>706</v>
      </c>
      <c r="W35" s="12"/>
      <c r="X35" s="12"/>
      <c r="Y35" s="12"/>
      <c r="Z35" s="12"/>
      <c r="AA35" s="12"/>
    </row>
    <row r="36" spans="1:27" ht="99">
      <c r="A36" s="50">
        <v>32</v>
      </c>
      <c r="B36" s="49" t="s">
        <v>202</v>
      </c>
      <c r="C36" s="50" t="s">
        <v>198</v>
      </c>
      <c r="D36" s="3" t="s">
        <v>199</v>
      </c>
      <c r="E36" s="49" t="s">
        <v>200</v>
      </c>
      <c r="F36" s="52">
        <v>40000</v>
      </c>
      <c r="G36" s="52">
        <f t="shared" si="0"/>
        <v>27716</v>
      </c>
      <c r="H36" s="52">
        <f t="shared" si="1"/>
        <v>27716</v>
      </c>
      <c r="I36" s="53">
        <f t="shared" si="2"/>
        <v>12284</v>
      </c>
      <c r="J36" s="55" t="s">
        <v>45</v>
      </c>
      <c r="K36" s="29"/>
      <c r="L36" s="49"/>
      <c r="M36" s="47" t="s">
        <v>128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>
        <v>27716</v>
      </c>
      <c r="Y36" s="12"/>
      <c r="Z36" s="12"/>
      <c r="AA36" s="12"/>
    </row>
    <row r="37" spans="1:27" ht="66">
      <c r="A37" s="50">
        <v>33</v>
      </c>
      <c r="B37" s="49" t="s">
        <v>129</v>
      </c>
      <c r="C37" s="50" t="s">
        <v>198</v>
      </c>
      <c r="D37" s="3" t="s">
        <v>234</v>
      </c>
      <c r="E37" s="49" t="s">
        <v>235</v>
      </c>
      <c r="F37" s="52">
        <v>5000</v>
      </c>
      <c r="G37" s="52">
        <f t="shared" si="0"/>
        <v>0</v>
      </c>
      <c r="H37" s="52">
        <f t="shared" si="1"/>
        <v>0</v>
      </c>
      <c r="I37" s="53">
        <f t="shared" si="2"/>
        <v>5000</v>
      </c>
      <c r="J37" s="55" t="s">
        <v>236</v>
      </c>
      <c r="K37" s="29"/>
      <c r="L37" s="49"/>
      <c r="M37" s="47" t="s">
        <v>128</v>
      </c>
      <c r="N37" s="33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231">
      <c r="A38" s="50">
        <v>34</v>
      </c>
      <c r="B38" s="49" t="s">
        <v>419</v>
      </c>
      <c r="C38" s="50" t="s">
        <v>417</v>
      </c>
      <c r="D38" s="3" t="s">
        <v>416</v>
      </c>
      <c r="E38" s="49" t="s">
        <v>420</v>
      </c>
      <c r="F38" s="52">
        <v>57000</v>
      </c>
      <c r="G38" s="52">
        <f t="shared" si="0"/>
        <v>0</v>
      </c>
      <c r="H38" s="52">
        <f t="shared" si="1"/>
        <v>57000</v>
      </c>
      <c r="I38" s="53">
        <f t="shared" si="2"/>
        <v>0</v>
      </c>
      <c r="J38" s="55"/>
      <c r="K38" s="29">
        <v>44082</v>
      </c>
      <c r="L38" s="49"/>
      <c r="M38" s="47" t="s">
        <v>88</v>
      </c>
      <c r="N38" s="33"/>
      <c r="O38" s="21"/>
      <c r="P38" s="12"/>
      <c r="Q38" s="12"/>
      <c r="R38" s="12"/>
      <c r="S38" s="12"/>
      <c r="T38" s="12"/>
      <c r="U38" s="12"/>
      <c r="V38" s="12"/>
      <c r="W38" s="12">
        <v>57000</v>
      </c>
      <c r="X38" s="12"/>
      <c r="Y38" s="12"/>
      <c r="Z38" s="12"/>
      <c r="AA38" s="12"/>
    </row>
    <row r="39" spans="1:27" ht="231">
      <c r="A39" s="50">
        <v>35</v>
      </c>
      <c r="B39" s="49" t="s">
        <v>433</v>
      </c>
      <c r="C39" s="50" t="s">
        <v>417</v>
      </c>
      <c r="D39" s="3" t="s">
        <v>421</v>
      </c>
      <c r="E39" s="49" t="s">
        <v>423</v>
      </c>
      <c r="F39" s="52">
        <v>40000</v>
      </c>
      <c r="G39" s="52">
        <f t="shared" si="0"/>
        <v>0</v>
      </c>
      <c r="H39" s="52">
        <f t="shared" si="1"/>
        <v>40000</v>
      </c>
      <c r="I39" s="53">
        <f t="shared" si="2"/>
        <v>0</v>
      </c>
      <c r="J39" s="55"/>
      <c r="K39" s="29">
        <v>44081</v>
      </c>
      <c r="L39" s="49"/>
      <c r="M39" s="47" t="s">
        <v>226</v>
      </c>
      <c r="N39" s="33"/>
      <c r="O39" s="21"/>
      <c r="P39" s="12"/>
      <c r="Q39" s="12"/>
      <c r="R39" s="12"/>
      <c r="S39" s="12"/>
      <c r="T39" s="12"/>
      <c r="U39" s="12"/>
      <c r="V39" s="12"/>
      <c r="W39" s="12">
        <v>40000</v>
      </c>
      <c r="X39" s="12"/>
      <c r="Y39" s="12"/>
      <c r="Z39" s="12"/>
      <c r="AA39" s="12"/>
    </row>
    <row r="40" spans="1:27" ht="165">
      <c r="A40" s="50">
        <v>36</v>
      </c>
      <c r="B40" s="49" t="s">
        <v>427</v>
      </c>
      <c r="C40" s="50" t="s">
        <v>424</v>
      </c>
      <c r="D40" s="3" t="s">
        <v>425</v>
      </c>
      <c r="E40" s="49" t="s">
        <v>426</v>
      </c>
      <c r="F40" s="52">
        <v>10000</v>
      </c>
      <c r="G40" s="52">
        <f t="shared" si="0"/>
        <v>0</v>
      </c>
      <c r="H40" s="52">
        <f t="shared" si="1"/>
        <v>10000</v>
      </c>
      <c r="I40" s="53">
        <f t="shared" si="2"/>
        <v>0</v>
      </c>
      <c r="J40" s="55"/>
      <c r="K40" s="29"/>
      <c r="L40" s="49"/>
      <c r="M40" s="47" t="s">
        <v>226</v>
      </c>
      <c r="N40" s="33"/>
      <c r="O40" s="21"/>
      <c r="P40" s="12"/>
      <c r="Q40" s="12"/>
      <c r="R40" s="12"/>
      <c r="S40" s="12"/>
      <c r="T40" s="12"/>
      <c r="U40" s="12"/>
      <c r="V40" s="12"/>
      <c r="W40" s="12">
        <v>10000</v>
      </c>
      <c r="X40" s="12"/>
      <c r="Y40" s="12"/>
      <c r="Z40" s="12"/>
      <c r="AA40" s="12"/>
    </row>
    <row r="41" spans="1:27" ht="165">
      <c r="A41" s="50">
        <v>37</v>
      </c>
      <c r="B41" s="49" t="s">
        <v>300</v>
      </c>
      <c r="C41" s="50" t="s">
        <v>297</v>
      </c>
      <c r="D41" s="3" t="s">
        <v>296</v>
      </c>
      <c r="E41" s="49" t="s">
        <v>299</v>
      </c>
      <c r="F41" s="52">
        <v>5000</v>
      </c>
      <c r="G41" s="52">
        <f t="shared" si="0"/>
        <v>0</v>
      </c>
      <c r="H41" s="52">
        <f t="shared" si="1"/>
        <v>5000</v>
      </c>
      <c r="I41" s="53">
        <f t="shared" si="2"/>
        <v>0</v>
      </c>
      <c r="J41" s="55" t="s">
        <v>298</v>
      </c>
      <c r="K41" s="29">
        <v>44026</v>
      </c>
      <c r="L41" s="49"/>
      <c r="M41" s="47" t="s">
        <v>88</v>
      </c>
      <c r="N41" s="33"/>
      <c r="O41" s="21"/>
      <c r="P41" s="12"/>
      <c r="Q41" s="12"/>
      <c r="R41" s="12"/>
      <c r="S41" s="12"/>
      <c r="T41" s="12"/>
      <c r="U41" s="12"/>
      <c r="V41" s="12">
        <v>5000</v>
      </c>
      <c r="W41" s="12"/>
      <c r="X41" s="12"/>
      <c r="Y41" s="12"/>
      <c r="Z41" s="12"/>
      <c r="AA41" s="12"/>
    </row>
    <row r="42" spans="1:27" ht="82.5">
      <c r="A42" s="50">
        <v>38</v>
      </c>
      <c r="B42" s="49" t="s">
        <v>276</v>
      </c>
      <c r="C42" s="50" t="s">
        <v>211</v>
      </c>
      <c r="D42" s="3" t="s">
        <v>213</v>
      </c>
      <c r="E42" s="49" t="s">
        <v>212</v>
      </c>
      <c r="F42" s="52">
        <v>95000</v>
      </c>
      <c r="G42" s="52">
        <f t="shared" si="0"/>
        <v>0</v>
      </c>
      <c r="H42" s="52">
        <f t="shared" si="1"/>
        <v>95000</v>
      </c>
      <c r="I42" s="53">
        <f t="shared" si="2"/>
        <v>0</v>
      </c>
      <c r="J42" s="55" t="s">
        <v>214</v>
      </c>
      <c r="K42" s="29">
        <v>43941</v>
      </c>
      <c r="L42" s="49"/>
      <c r="M42" s="47" t="s">
        <v>115</v>
      </c>
      <c r="N42" s="33"/>
      <c r="O42" s="21"/>
      <c r="P42" s="12"/>
      <c r="Q42" s="12"/>
      <c r="R42" s="12"/>
      <c r="S42" s="12">
        <v>95000</v>
      </c>
      <c r="T42" s="12"/>
      <c r="U42" s="12"/>
      <c r="V42" s="12"/>
      <c r="W42" s="12"/>
      <c r="X42" s="12"/>
      <c r="Y42" s="12"/>
      <c r="Z42" s="12"/>
      <c r="AA42" s="12"/>
    </row>
    <row r="43" spans="1:34" ht="49.5">
      <c r="A43" s="50">
        <v>39</v>
      </c>
      <c r="B43" s="49" t="s">
        <v>307</v>
      </c>
      <c r="C43" s="50" t="s">
        <v>301</v>
      </c>
      <c r="D43" s="3" t="s">
        <v>302</v>
      </c>
      <c r="E43" s="49" t="s">
        <v>303</v>
      </c>
      <c r="F43" s="52">
        <f>SUM(AB43:AI43)</f>
        <v>30000</v>
      </c>
      <c r="G43" s="52">
        <f t="shared" si="0"/>
        <v>0</v>
      </c>
      <c r="H43" s="52">
        <f t="shared" si="1"/>
        <v>30000</v>
      </c>
      <c r="I43" s="53">
        <f t="shared" si="2"/>
        <v>0</v>
      </c>
      <c r="J43" s="14">
        <v>10912</v>
      </c>
      <c r="K43" s="29"/>
      <c r="L43" s="49"/>
      <c r="M43" s="47" t="s">
        <v>148</v>
      </c>
      <c r="N43" s="33"/>
      <c r="O43" s="21"/>
      <c r="P43" s="12"/>
      <c r="Q43" s="12"/>
      <c r="R43" s="12"/>
      <c r="S43" s="12"/>
      <c r="T43" s="12"/>
      <c r="U43" s="12"/>
      <c r="V43" s="12">
        <v>30000</v>
      </c>
      <c r="W43" s="12"/>
      <c r="X43" s="12"/>
      <c r="Y43" s="12"/>
      <c r="Z43" s="12"/>
      <c r="AA43" s="12"/>
      <c r="AH43" s="46">
        <v>30000</v>
      </c>
    </row>
    <row r="44" spans="1:39" ht="49.5">
      <c r="A44" s="50">
        <v>40</v>
      </c>
      <c r="B44" s="49" t="s">
        <v>143</v>
      </c>
      <c r="C44" s="50" t="s">
        <v>144</v>
      </c>
      <c r="D44" s="3" t="s">
        <v>145</v>
      </c>
      <c r="E44" s="49" t="s">
        <v>451</v>
      </c>
      <c r="F44" s="52">
        <f>SUM(AB44:AM44)</f>
        <v>2673205</v>
      </c>
      <c r="G44" s="52">
        <f t="shared" si="0"/>
        <v>275851</v>
      </c>
      <c r="H44" s="52">
        <f t="shared" si="1"/>
        <v>2637574</v>
      </c>
      <c r="I44" s="53">
        <f t="shared" si="2"/>
        <v>35631</v>
      </c>
      <c r="J44" s="14">
        <v>10912</v>
      </c>
      <c r="K44" s="29"/>
      <c r="L44" s="49" t="s">
        <v>147</v>
      </c>
      <c r="M44" s="47" t="s">
        <v>148</v>
      </c>
      <c r="N44" s="10"/>
      <c r="O44" s="21"/>
      <c r="P44" s="12">
        <v>544491</v>
      </c>
      <c r="Q44" s="12">
        <v>253106</v>
      </c>
      <c r="R44" s="12">
        <v>253106</v>
      </c>
      <c r="S44" s="12">
        <v>253106</v>
      </c>
      <c r="T44" s="12">
        <v>253106</v>
      </c>
      <c r="U44" s="12">
        <v>253106</v>
      </c>
      <c r="V44" s="12">
        <v>275851</v>
      </c>
      <c r="W44" s="12">
        <v>275851</v>
      </c>
      <c r="X44" s="12">
        <v>275851</v>
      </c>
      <c r="Y44" s="12"/>
      <c r="Z44" s="12"/>
      <c r="AA44" s="12"/>
      <c r="AB44" s="46">
        <v>296328</v>
      </c>
      <c r="AC44" s="46">
        <v>258049</v>
      </c>
      <c r="AD44" s="46">
        <v>253106</v>
      </c>
      <c r="AE44" s="46">
        <v>253106</v>
      </c>
      <c r="AF44" s="46">
        <v>253106</v>
      </c>
      <c r="AG44" s="46">
        <v>253106</v>
      </c>
      <c r="AH44" s="46">
        <v>274106</v>
      </c>
      <c r="AI44" s="46">
        <v>280596</v>
      </c>
      <c r="AJ44" s="46">
        <v>275851</v>
      </c>
      <c r="AK44" s="46">
        <v>275851</v>
      </c>
      <c r="AL44" s="46"/>
      <c r="AM44" s="46"/>
    </row>
    <row r="45" spans="1:39" ht="49.5">
      <c r="A45" s="50">
        <v>41</v>
      </c>
      <c r="B45" s="49" t="s">
        <v>306</v>
      </c>
      <c r="C45" s="50" t="s">
        <v>304</v>
      </c>
      <c r="D45" s="3" t="s">
        <v>305</v>
      </c>
      <c r="E45" s="49" t="s">
        <v>386</v>
      </c>
      <c r="F45" s="52">
        <f>SUM(AB45:AI45)</f>
        <v>113177</v>
      </c>
      <c r="G45" s="52">
        <f t="shared" si="0"/>
        <v>0</v>
      </c>
      <c r="H45" s="52">
        <f t="shared" si="1"/>
        <v>111177</v>
      </c>
      <c r="I45" s="53">
        <f t="shared" si="2"/>
        <v>2000</v>
      </c>
      <c r="J45" s="14">
        <v>10912</v>
      </c>
      <c r="K45" s="29"/>
      <c r="L45" s="49"/>
      <c r="M45" s="47" t="s">
        <v>148</v>
      </c>
      <c r="N45" s="10"/>
      <c r="O45" s="21"/>
      <c r="P45" s="12"/>
      <c r="Q45" s="12"/>
      <c r="R45" s="12"/>
      <c r="S45" s="12"/>
      <c r="T45" s="12"/>
      <c r="U45" s="12"/>
      <c r="V45" s="12">
        <v>111177</v>
      </c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>
        <v>96213</v>
      </c>
      <c r="AI45" s="46">
        <v>16964</v>
      </c>
      <c r="AJ45" s="46"/>
      <c r="AK45" s="46"/>
      <c r="AL45" s="46"/>
      <c r="AM45" s="46"/>
    </row>
    <row r="46" spans="1:39" ht="49.5">
      <c r="A46" s="50">
        <v>42</v>
      </c>
      <c r="B46" s="49" t="s">
        <v>149</v>
      </c>
      <c r="C46" s="50" t="s">
        <v>58</v>
      </c>
      <c r="D46" s="3" t="s">
        <v>59</v>
      </c>
      <c r="E46" s="49" t="s">
        <v>428</v>
      </c>
      <c r="F46" s="52">
        <f>SUM(AB46:AJ46)</f>
        <v>430000</v>
      </c>
      <c r="G46" s="52">
        <f t="shared" si="0"/>
        <v>0</v>
      </c>
      <c r="H46" s="52">
        <f t="shared" si="1"/>
        <v>165000</v>
      </c>
      <c r="I46" s="53">
        <f t="shared" si="2"/>
        <v>265000</v>
      </c>
      <c r="J46" s="14">
        <v>10912</v>
      </c>
      <c r="K46" s="29"/>
      <c r="L46" s="49"/>
      <c r="M46" s="47" t="s">
        <v>148</v>
      </c>
      <c r="N46" s="10"/>
      <c r="O46" s="21"/>
      <c r="P46" s="12"/>
      <c r="Q46" s="12"/>
      <c r="R46" s="12"/>
      <c r="S46" s="12">
        <v>139200</v>
      </c>
      <c r="T46" s="12">
        <v>25800</v>
      </c>
      <c r="U46" s="12"/>
      <c r="V46" s="12"/>
      <c r="W46" s="12"/>
      <c r="X46" s="12"/>
      <c r="Y46" s="12"/>
      <c r="Z46" s="12"/>
      <c r="AA46" s="12"/>
      <c r="AB46" s="46"/>
      <c r="AC46" s="46">
        <v>139200</v>
      </c>
      <c r="AD46" s="46"/>
      <c r="AE46" s="46"/>
      <c r="AF46" s="46"/>
      <c r="AG46" s="46"/>
      <c r="AH46" s="46">
        <v>25800</v>
      </c>
      <c r="AI46" s="46"/>
      <c r="AJ46" s="46">
        <v>265000</v>
      </c>
      <c r="AK46" s="46"/>
      <c r="AL46" s="46"/>
      <c r="AM46" s="46"/>
    </row>
    <row r="47" spans="1:39" ht="49.5">
      <c r="A47" s="50">
        <v>43</v>
      </c>
      <c r="B47" s="49" t="s">
        <v>149</v>
      </c>
      <c r="C47" s="50" t="s">
        <v>384</v>
      </c>
      <c r="D47" s="3" t="s">
        <v>385</v>
      </c>
      <c r="E47" s="49" t="s">
        <v>386</v>
      </c>
      <c r="F47" s="52">
        <f>SUM(AB47:AI47)</f>
        <v>161925</v>
      </c>
      <c r="G47" s="52">
        <f t="shared" si="0"/>
        <v>0</v>
      </c>
      <c r="H47" s="52">
        <f t="shared" si="1"/>
        <v>161925</v>
      </c>
      <c r="I47" s="53">
        <f t="shared" si="2"/>
        <v>0</v>
      </c>
      <c r="J47" s="14"/>
      <c r="K47" s="29"/>
      <c r="L47" s="49"/>
      <c r="M47" s="47" t="s">
        <v>148</v>
      </c>
      <c r="N47" s="10"/>
      <c r="O47" s="21"/>
      <c r="P47" s="12"/>
      <c r="Q47" s="12"/>
      <c r="R47" s="12"/>
      <c r="S47" s="12"/>
      <c r="T47" s="12"/>
      <c r="U47" s="12"/>
      <c r="V47" s="12">
        <v>161925</v>
      </c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>
        <v>161925</v>
      </c>
      <c r="AJ47" s="46"/>
      <c r="AK47" s="46"/>
      <c r="AL47" s="46"/>
      <c r="AM47" s="46"/>
    </row>
    <row r="48" spans="1:39" ht="99">
      <c r="A48" s="50">
        <v>44</v>
      </c>
      <c r="B48" s="49" t="s">
        <v>356</v>
      </c>
      <c r="C48" s="50" t="s">
        <v>351</v>
      </c>
      <c r="D48" s="3" t="s">
        <v>352</v>
      </c>
      <c r="E48" s="49" t="s">
        <v>354</v>
      </c>
      <c r="F48" s="52">
        <v>1375</v>
      </c>
      <c r="G48" s="52">
        <f t="shared" si="0"/>
        <v>0</v>
      </c>
      <c r="H48" s="52">
        <f t="shared" si="1"/>
        <v>1375</v>
      </c>
      <c r="I48" s="53">
        <f t="shared" si="2"/>
        <v>0</v>
      </c>
      <c r="J48" s="14" t="s">
        <v>355</v>
      </c>
      <c r="K48" s="29"/>
      <c r="L48" s="49"/>
      <c r="M48" s="47" t="s">
        <v>81</v>
      </c>
      <c r="N48" s="10"/>
      <c r="O48" s="21"/>
      <c r="P48" s="12"/>
      <c r="Q48" s="12"/>
      <c r="R48" s="12"/>
      <c r="S48" s="12"/>
      <c r="T48" s="12"/>
      <c r="U48" s="12"/>
      <c r="V48" s="12">
        <v>1375</v>
      </c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264">
      <c r="A49" s="50">
        <v>45</v>
      </c>
      <c r="B49" s="49" t="s">
        <v>362</v>
      </c>
      <c r="C49" s="50" t="s">
        <v>357</v>
      </c>
      <c r="D49" s="3" t="s">
        <v>361</v>
      </c>
      <c r="E49" s="49" t="s">
        <v>358</v>
      </c>
      <c r="F49" s="52">
        <v>57480</v>
      </c>
      <c r="G49" s="52">
        <f t="shared" si="0"/>
        <v>4076</v>
      </c>
      <c r="H49" s="52">
        <f t="shared" si="1"/>
        <v>4076</v>
      </c>
      <c r="I49" s="53">
        <f t="shared" si="2"/>
        <v>53404</v>
      </c>
      <c r="J49" s="14" t="s">
        <v>360</v>
      </c>
      <c r="K49" s="29"/>
      <c r="L49" s="49"/>
      <c r="M49" s="47" t="s">
        <v>115</v>
      </c>
      <c r="N49" s="10"/>
      <c r="O49" s="21"/>
      <c r="P49" s="12"/>
      <c r="Q49" s="12"/>
      <c r="R49" s="12"/>
      <c r="S49" s="12"/>
      <c r="T49" s="12"/>
      <c r="U49" s="12"/>
      <c r="V49" s="12"/>
      <c r="W49" s="12"/>
      <c r="X49" s="12">
        <v>4076</v>
      </c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82.5">
      <c r="A50" s="50">
        <v>46</v>
      </c>
      <c r="B50" s="49" t="s">
        <v>366</v>
      </c>
      <c r="C50" s="50" t="s">
        <v>363</v>
      </c>
      <c r="D50" s="3" t="s">
        <v>364</v>
      </c>
      <c r="E50" s="49" t="s">
        <v>367</v>
      </c>
      <c r="F50" s="52">
        <v>6000</v>
      </c>
      <c r="G50" s="52">
        <f t="shared" si="0"/>
        <v>0</v>
      </c>
      <c r="H50" s="52">
        <f t="shared" si="1"/>
        <v>6000</v>
      </c>
      <c r="I50" s="53">
        <f t="shared" si="2"/>
        <v>0</v>
      </c>
      <c r="J50" s="14"/>
      <c r="K50" s="29"/>
      <c r="L50" s="49"/>
      <c r="M50" s="47" t="s">
        <v>148</v>
      </c>
      <c r="N50" s="10"/>
      <c r="O50" s="21"/>
      <c r="P50" s="12"/>
      <c r="Q50" s="12"/>
      <c r="R50" s="12"/>
      <c r="S50" s="12"/>
      <c r="T50" s="12"/>
      <c r="U50" s="12">
        <v>6000</v>
      </c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82.5">
      <c r="A51" s="50">
        <v>47</v>
      </c>
      <c r="B51" s="49" t="s">
        <v>456</v>
      </c>
      <c r="C51" s="50" t="s">
        <v>452</v>
      </c>
      <c r="D51" s="3" t="s">
        <v>453</v>
      </c>
      <c r="E51" s="49" t="s">
        <v>454</v>
      </c>
      <c r="F51" s="52">
        <v>100000</v>
      </c>
      <c r="G51" s="52">
        <f>X51</f>
        <v>0</v>
      </c>
      <c r="H51" s="52">
        <f>SUM(P51:X51)</f>
        <v>0</v>
      </c>
      <c r="I51" s="53">
        <f>F51-H51</f>
        <v>100000</v>
      </c>
      <c r="J51" s="14"/>
      <c r="K51" s="29"/>
      <c r="L51" s="49"/>
      <c r="M51" s="47" t="s">
        <v>455</v>
      </c>
      <c r="N51" s="10"/>
      <c r="O51" s="2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99">
      <c r="A52" s="50">
        <v>48</v>
      </c>
      <c r="B52" s="49" t="s">
        <v>186</v>
      </c>
      <c r="C52" s="50" t="s">
        <v>182</v>
      </c>
      <c r="D52" s="3" t="s">
        <v>183</v>
      </c>
      <c r="E52" s="49" t="s">
        <v>184</v>
      </c>
      <c r="F52" s="52">
        <v>2560</v>
      </c>
      <c r="G52" s="52">
        <f t="shared" si="0"/>
        <v>0</v>
      </c>
      <c r="H52" s="52">
        <f t="shared" si="1"/>
        <v>2560</v>
      </c>
      <c r="I52" s="53">
        <f t="shared" si="2"/>
        <v>0</v>
      </c>
      <c r="J52" s="14">
        <v>10812</v>
      </c>
      <c r="K52" s="29"/>
      <c r="L52" s="49"/>
      <c r="M52" s="47" t="s">
        <v>185</v>
      </c>
      <c r="N52" s="10"/>
      <c r="O52" s="21"/>
      <c r="P52" s="12"/>
      <c r="Q52" s="12"/>
      <c r="R52" s="12">
        <v>2560</v>
      </c>
      <c r="S52" s="12"/>
      <c r="T52" s="12"/>
      <c r="U52" s="12"/>
      <c r="V52" s="12"/>
      <c r="W52" s="12"/>
      <c r="X52" s="12"/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99">
      <c r="A53" s="50">
        <v>49</v>
      </c>
      <c r="B53" s="49" t="s">
        <v>278</v>
      </c>
      <c r="C53" s="50" t="s">
        <v>240</v>
      </c>
      <c r="D53" s="3" t="s">
        <v>241</v>
      </c>
      <c r="E53" s="49" t="s">
        <v>243</v>
      </c>
      <c r="F53" s="52">
        <v>29526</v>
      </c>
      <c r="G53" s="52">
        <f t="shared" si="0"/>
        <v>0</v>
      </c>
      <c r="H53" s="52">
        <f t="shared" si="1"/>
        <v>29526</v>
      </c>
      <c r="I53" s="53">
        <f t="shared" si="2"/>
        <v>0</v>
      </c>
      <c r="J53" s="14"/>
      <c r="K53" s="29"/>
      <c r="L53" s="49"/>
      <c r="M53" s="47" t="s">
        <v>185</v>
      </c>
      <c r="N53" s="10"/>
      <c r="O53" s="21"/>
      <c r="P53" s="12"/>
      <c r="Q53" s="12"/>
      <c r="R53" s="12"/>
      <c r="S53" s="12">
        <v>29526</v>
      </c>
      <c r="T53" s="12"/>
      <c r="U53" s="12"/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82.5">
      <c r="A54" s="50">
        <v>50</v>
      </c>
      <c r="B54" s="49" t="s">
        <v>277</v>
      </c>
      <c r="C54" s="50" t="s">
        <v>240</v>
      </c>
      <c r="D54" s="3" t="s">
        <v>244</v>
      </c>
      <c r="E54" s="49" t="s">
        <v>246</v>
      </c>
      <c r="F54" s="52">
        <v>91444</v>
      </c>
      <c r="G54" s="52">
        <f t="shared" si="0"/>
        <v>0</v>
      </c>
      <c r="H54" s="52">
        <f t="shared" si="1"/>
        <v>91444</v>
      </c>
      <c r="I54" s="53">
        <f t="shared" si="2"/>
        <v>0</v>
      </c>
      <c r="J54" s="14" t="s">
        <v>245</v>
      </c>
      <c r="K54" s="29"/>
      <c r="L54" s="49"/>
      <c r="M54" s="47" t="s">
        <v>185</v>
      </c>
      <c r="N54" s="10"/>
      <c r="O54" s="21"/>
      <c r="P54" s="12"/>
      <c r="Q54" s="12"/>
      <c r="R54" s="12"/>
      <c r="S54" s="12">
        <v>91444</v>
      </c>
      <c r="T54" s="12"/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60" customHeight="1">
      <c r="A55" s="50">
        <v>51</v>
      </c>
      <c r="B55" s="72" t="s">
        <v>371</v>
      </c>
      <c r="C55" s="50" t="s">
        <v>368</v>
      </c>
      <c r="D55" s="3" t="s">
        <v>369</v>
      </c>
      <c r="E55" s="49" t="s">
        <v>370</v>
      </c>
      <c r="F55" s="52">
        <v>769000</v>
      </c>
      <c r="G55" s="52">
        <f t="shared" si="0"/>
        <v>0</v>
      </c>
      <c r="H55" s="52">
        <f t="shared" si="1"/>
        <v>769000</v>
      </c>
      <c r="I55" s="53">
        <f t="shared" si="2"/>
        <v>0</v>
      </c>
      <c r="J55" s="14" t="s">
        <v>334</v>
      </c>
      <c r="K55" s="29"/>
      <c r="L55" s="49"/>
      <c r="M55" s="47" t="s">
        <v>185</v>
      </c>
      <c r="N55" s="10"/>
      <c r="O55" s="21"/>
      <c r="P55" s="12"/>
      <c r="Q55" s="12"/>
      <c r="R55" s="12"/>
      <c r="S55" s="12"/>
      <c r="T55" s="12"/>
      <c r="U55" s="12">
        <v>769000</v>
      </c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ht="60" customHeight="1">
      <c r="A56" s="50">
        <v>52</v>
      </c>
      <c r="B56" s="73"/>
      <c r="C56" s="50" t="s">
        <v>368</v>
      </c>
      <c r="D56" s="3" t="s">
        <v>400</v>
      </c>
      <c r="E56" s="49" t="s">
        <v>402</v>
      </c>
      <c r="F56" s="52">
        <v>3378</v>
      </c>
      <c r="G56" s="52">
        <f t="shared" si="0"/>
        <v>3378</v>
      </c>
      <c r="H56" s="52">
        <f t="shared" si="1"/>
        <v>3378</v>
      </c>
      <c r="I56" s="53">
        <f t="shared" si="2"/>
        <v>0</v>
      </c>
      <c r="J56" s="14" t="s">
        <v>334</v>
      </c>
      <c r="K56" s="29"/>
      <c r="L56" s="49"/>
      <c r="M56" s="47" t="s">
        <v>185</v>
      </c>
      <c r="N56" s="10"/>
      <c r="O56" s="21"/>
      <c r="P56" s="12"/>
      <c r="Q56" s="12"/>
      <c r="R56" s="12"/>
      <c r="S56" s="12"/>
      <c r="T56" s="12"/>
      <c r="U56" s="12"/>
      <c r="V56" s="12"/>
      <c r="W56" s="12"/>
      <c r="X56" s="12">
        <v>3378</v>
      </c>
      <c r="Y56" s="12"/>
      <c r="Z56" s="12"/>
      <c r="AA56" s="1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115.5">
      <c r="A57" s="50">
        <v>53</v>
      </c>
      <c r="B57" s="49" t="s">
        <v>312</v>
      </c>
      <c r="C57" s="50" t="s">
        <v>308</v>
      </c>
      <c r="D57" s="3" t="s">
        <v>309</v>
      </c>
      <c r="E57" s="49" t="s">
        <v>310</v>
      </c>
      <c r="F57" s="52">
        <v>11550</v>
      </c>
      <c r="G57" s="52">
        <f t="shared" si="0"/>
        <v>0</v>
      </c>
      <c r="H57" s="52">
        <f t="shared" si="1"/>
        <v>11550</v>
      </c>
      <c r="I57" s="53">
        <f t="shared" si="2"/>
        <v>0</v>
      </c>
      <c r="J57" s="14" t="s">
        <v>311</v>
      </c>
      <c r="K57" s="29"/>
      <c r="L57" s="49"/>
      <c r="M57" s="47" t="s">
        <v>185</v>
      </c>
      <c r="N57" s="10"/>
      <c r="O57" s="21"/>
      <c r="P57" s="12"/>
      <c r="Q57" s="12"/>
      <c r="R57" s="12"/>
      <c r="S57" s="12"/>
      <c r="T57" s="12">
        <v>11550</v>
      </c>
      <c r="U57" s="12"/>
      <c r="V57" s="12"/>
      <c r="W57" s="12"/>
      <c r="X57" s="12"/>
      <c r="Y57" s="12"/>
      <c r="Z57" s="12"/>
      <c r="AA57" s="1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9" ht="82.5">
      <c r="A58" s="50">
        <v>54</v>
      </c>
      <c r="B58" s="49" t="s">
        <v>444</v>
      </c>
      <c r="C58" s="50" t="s">
        <v>247</v>
      </c>
      <c r="D58" s="3" t="s">
        <v>248</v>
      </c>
      <c r="E58" s="49" t="s">
        <v>246</v>
      </c>
      <c r="F58" s="52">
        <v>17318</v>
      </c>
      <c r="G58" s="52">
        <f t="shared" si="0"/>
        <v>0</v>
      </c>
      <c r="H58" s="52">
        <f t="shared" si="1"/>
        <v>17318</v>
      </c>
      <c r="I58" s="53">
        <f t="shared" si="2"/>
        <v>0</v>
      </c>
      <c r="J58" s="55" t="s">
        <v>249</v>
      </c>
      <c r="K58" s="29"/>
      <c r="L58" s="49"/>
      <c r="M58" s="47" t="s">
        <v>185</v>
      </c>
      <c r="N58" s="10"/>
      <c r="O58" s="21"/>
      <c r="P58" s="12"/>
      <c r="Q58" s="12"/>
      <c r="R58" s="12"/>
      <c r="S58" s="12">
        <v>17318</v>
      </c>
      <c r="T58" s="12"/>
      <c r="U58" s="12"/>
      <c r="V58" s="12"/>
      <c r="W58" s="12"/>
      <c r="X58" s="12"/>
      <c r="Y58" s="12"/>
      <c r="Z58" s="12"/>
      <c r="AA58" s="12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1:39" ht="115.5">
      <c r="A59" s="50">
        <v>55</v>
      </c>
      <c r="B59" s="49" t="s">
        <v>445</v>
      </c>
      <c r="C59" s="50" t="s">
        <v>247</v>
      </c>
      <c r="D59" s="3" t="s">
        <v>441</v>
      </c>
      <c r="E59" s="49" t="s">
        <v>442</v>
      </c>
      <c r="F59" s="52">
        <v>72693</v>
      </c>
      <c r="G59" s="52">
        <f t="shared" si="0"/>
        <v>0</v>
      </c>
      <c r="H59" s="52">
        <f t="shared" si="1"/>
        <v>0</v>
      </c>
      <c r="I59" s="53">
        <f t="shared" si="2"/>
        <v>72693</v>
      </c>
      <c r="J59" s="55" t="s">
        <v>443</v>
      </c>
      <c r="K59" s="29"/>
      <c r="L59" s="49"/>
      <c r="M59" s="47" t="s">
        <v>185</v>
      </c>
      <c r="N59" s="10"/>
      <c r="O59" s="21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1:39" ht="66">
      <c r="A60" s="50">
        <v>56</v>
      </c>
      <c r="B60" s="49" t="s">
        <v>317</v>
      </c>
      <c r="C60" s="50" t="s">
        <v>313</v>
      </c>
      <c r="D60" s="3" t="s">
        <v>314</v>
      </c>
      <c r="E60" s="49" t="s">
        <v>316</v>
      </c>
      <c r="F60" s="52">
        <v>750</v>
      </c>
      <c r="G60" s="52">
        <f t="shared" si="0"/>
        <v>0</v>
      </c>
      <c r="H60" s="52">
        <f t="shared" si="1"/>
        <v>750</v>
      </c>
      <c r="I60" s="53">
        <f t="shared" si="2"/>
        <v>0</v>
      </c>
      <c r="J60" s="55"/>
      <c r="K60" s="29"/>
      <c r="L60" s="49"/>
      <c r="M60" s="47" t="s">
        <v>315</v>
      </c>
      <c r="N60" s="10"/>
      <c r="O60" s="21"/>
      <c r="P60" s="12"/>
      <c r="Q60" s="12"/>
      <c r="R60" s="12"/>
      <c r="S60" s="12"/>
      <c r="T60" s="12">
        <v>750</v>
      </c>
      <c r="U60" s="12"/>
      <c r="V60" s="12"/>
      <c r="W60" s="12"/>
      <c r="X60" s="12"/>
      <c r="Y60" s="12"/>
      <c r="Z60" s="12"/>
      <c r="AA60" s="12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1:39" ht="132">
      <c r="A61" s="50">
        <v>57</v>
      </c>
      <c r="B61" s="49" t="s">
        <v>255</v>
      </c>
      <c r="C61" s="50" t="s">
        <v>250</v>
      </c>
      <c r="D61" s="3" t="s">
        <v>251</v>
      </c>
      <c r="E61" s="49" t="s">
        <v>252</v>
      </c>
      <c r="F61" s="52">
        <v>6000</v>
      </c>
      <c r="G61" s="52">
        <f t="shared" si="0"/>
        <v>0</v>
      </c>
      <c r="H61" s="52">
        <f t="shared" si="1"/>
        <v>6000</v>
      </c>
      <c r="I61" s="53">
        <f t="shared" si="2"/>
        <v>0</v>
      </c>
      <c r="J61" s="55" t="s">
        <v>254</v>
      </c>
      <c r="K61" s="29"/>
      <c r="L61" s="49"/>
      <c r="M61" s="47" t="s">
        <v>253</v>
      </c>
      <c r="N61" s="10"/>
      <c r="O61" s="21"/>
      <c r="P61" s="12"/>
      <c r="Q61" s="12"/>
      <c r="R61" s="12"/>
      <c r="S61" s="12"/>
      <c r="T61" s="12">
        <v>6000</v>
      </c>
      <c r="U61" s="12"/>
      <c r="V61" s="12"/>
      <c r="W61" s="12"/>
      <c r="X61" s="12"/>
      <c r="Y61" s="12"/>
      <c r="Z61" s="12"/>
      <c r="AA61" s="12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</row>
    <row r="62" spans="1:39" ht="148.5">
      <c r="A62" s="50">
        <v>58</v>
      </c>
      <c r="B62" s="49" t="s">
        <v>414</v>
      </c>
      <c r="C62" s="50" t="s">
        <v>403</v>
      </c>
      <c r="D62" s="3" t="s">
        <v>404</v>
      </c>
      <c r="E62" s="49" t="s">
        <v>406</v>
      </c>
      <c r="F62" s="52">
        <v>100000</v>
      </c>
      <c r="G62" s="52">
        <f t="shared" si="0"/>
        <v>51940</v>
      </c>
      <c r="H62" s="52">
        <f t="shared" si="1"/>
        <v>98600</v>
      </c>
      <c r="I62" s="53">
        <f t="shared" si="2"/>
        <v>1400</v>
      </c>
      <c r="J62" s="55" t="s">
        <v>225</v>
      </c>
      <c r="K62" s="29"/>
      <c r="L62" s="49"/>
      <c r="M62" s="47" t="s">
        <v>405</v>
      </c>
      <c r="N62" s="10"/>
      <c r="O62" s="21"/>
      <c r="P62" s="12"/>
      <c r="Q62" s="12"/>
      <c r="R62" s="12"/>
      <c r="S62" s="12"/>
      <c r="T62" s="12"/>
      <c r="U62" s="12"/>
      <c r="V62" s="12"/>
      <c r="W62" s="12">
        <v>46660</v>
      </c>
      <c r="X62" s="12">
        <v>51940</v>
      </c>
      <c r="Y62" s="12"/>
      <c r="Z62" s="12"/>
      <c r="AA62" s="12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</row>
    <row r="63" spans="1:39" ht="181.5">
      <c r="A63" s="50">
        <v>59</v>
      </c>
      <c r="B63" s="49" t="s">
        <v>434</v>
      </c>
      <c r="C63" s="50" t="s">
        <v>429</v>
      </c>
      <c r="D63" s="3" t="s">
        <v>430</v>
      </c>
      <c r="E63" s="49" t="s">
        <v>432</v>
      </c>
      <c r="F63" s="52">
        <v>28800</v>
      </c>
      <c r="G63" s="52">
        <f t="shared" si="0"/>
        <v>0</v>
      </c>
      <c r="H63" s="52">
        <f t="shared" si="1"/>
        <v>0</v>
      </c>
      <c r="I63" s="53">
        <f t="shared" si="2"/>
        <v>28800</v>
      </c>
      <c r="J63" s="55"/>
      <c r="K63" s="29"/>
      <c r="L63" s="49"/>
      <c r="M63" s="47" t="s">
        <v>431</v>
      </c>
      <c r="N63" s="10"/>
      <c r="O63" s="21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27" ht="115.5">
      <c r="A64" s="50">
        <v>60</v>
      </c>
      <c r="B64" s="1" t="s">
        <v>209</v>
      </c>
      <c r="C64" s="26" t="s">
        <v>152</v>
      </c>
      <c r="D64" s="1" t="s">
        <v>42</v>
      </c>
      <c r="E64" s="1" t="s">
        <v>41</v>
      </c>
      <c r="F64" s="52">
        <v>43387</v>
      </c>
      <c r="G64" s="52">
        <f t="shared" si="0"/>
        <v>0</v>
      </c>
      <c r="H64" s="52">
        <f t="shared" si="1"/>
        <v>43387</v>
      </c>
      <c r="I64" s="53">
        <f t="shared" si="2"/>
        <v>0</v>
      </c>
      <c r="J64" s="33" t="s">
        <v>153</v>
      </c>
      <c r="K64" s="29">
        <v>44021</v>
      </c>
      <c r="L64" s="49" t="s">
        <v>154</v>
      </c>
      <c r="M64" s="47" t="s">
        <v>155</v>
      </c>
      <c r="N64" s="29"/>
      <c r="O64" s="21"/>
      <c r="P64" s="12">
        <v>2446</v>
      </c>
      <c r="Q64" s="12"/>
      <c r="R64" s="12"/>
      <c r="S64" s="12">
        <v>11276</v>
      </c>
      <c r="T64" s="12">
        <v>25587</v>
      </c>
      <c r="U64" s="12">
        <v>4078</v>
      </c>
      <c r="V64" s="12"/>
      <c r="W64" s="12"/>
      <c r="X64" s="12"/>
      <c r="Y64" s="12"/>
      <c r="Z64" s="12"/>
      <c r="AA64" s="12"/>
    </row>
    <row r="65" spans="1:27" s="41" customFormat="1" ht="49.5">
      <c r="A65" s="50">
        <v>61</v>
      </c>
      <c r="B65" s="51"/>
      <c r="C65" s="24" t="s">
        <v>156</v>
      </c>
      <c r="D65" s="25" t="s">
        <v>157</v>
      </c>
      <c r="E65" s="23" t="s">
        <v>158</v>
      </c>
      <c r="F65" s="54">
        <v>330386</v>
      </c>
      <c r="G65" s="52">
        <f t="shared" si="0"/>
        <v>0</v>
      </c>
      <c r="H65" s="52">
        <f t="shared" si="1"/>
        <v>330386</v>
      </c>
      <c r="I65" s="53">
        <f t="shared" si="2"/>
        <v>0</v>
      </c>
      <c r="J65" s="33"/>
      <c r="K65" s="30"/>
      <c r="L65" s="49" t="s">
        <v>159</v>
      </c>
      <c r="M65" s="40" t="s">
        <v>160</v>
      </c>
      <c r="N65" s="26"/>
      <c r="O65" s="27"/>
      <c r="P65" s="28">
        <v>128870</v>
      </c>
      <c r="Q65" s="28">
        <v>62059</v>
      </c>
      <c r="R65" s="28">
        <v>62094</v>
      </c>
      <c r="S65" s="28">
        <v>42900</v>
      </c>
      <c r="T65" s="28">
        <v>34463</v>
      </c>
      <c r="U65" s="28"/>
      <c r="V65" s="28"/>
      <c r="W65" s="28"/>
      <c r="X65" s="28"/>
      <c r="Y65" s="28"/>
      <c r="Z65" s="28"/>
      <c r="AA65" s="28"/>
    </row>
    <row r="66" spans="1:27" s="41" customFormat="1" ht="66">
      <c r="A66" s="50">
        <v>62</v>
      </c>
      <c r="B66" s="51" t="s">
        <v>207</v>
      </c>
      <c r="C66" s="24" t="s">
        <v>204</v>
      </c>
      <c r="D66" s="25" t="s">
        <v>205</v>
      </c>
      <c r="E66" s="23" t="s">
        <v>206</v>
      </c>
      <c r="F66" s="54">
        <v>800000</v>
      </c>
      <c r="G66" s="52">
        <f t="shared" si="0"/>
        <v>0</v>
      </c>
      <c r="H66" s="52">
        <f t="shared" si="1"/>
        <v>800000</v>
      </c>
      <c r="I66" s="53">
        <f t="shared" si="2"/>
        <v>0</v>
      </c>
      <c r="J66" s="33"/>
      <c r="K66" s="30">
        <v>43927</v>
      </c>
      <c r="L66" s="49"/>
      <c r="M66" s="40" t="s">
        <v>115</v>
      </c>
      <c r="N66" s="26"/>
      <c r="O66" s="27"/>
      <c r="P66" s="28"/>
      <c r="Q66" s="28"/>
      <c r="R66" s="28"/>
      <c r="S66" s="28">
        <v>800000</v>
      </c>
      <c r="T66" s="28"/>
      <c r="U66" s="28"/>
      <c r="V66" s="28"/>
      <c r="W66" s="28"/>
      <c r="X66" s="28"/>
      <c r="Y66" s="28"/>
      <c r="Z66" s="28"/>
      <c r="AA66" s="28"/>
    </row>
    <row r="67" spans="1:27" s="41" customFormat="1" ht="99">
      <c r="A67" s="50">
        <v>63</v>
      </c>
      <c r="B67" s="51" t="s">
        <v>321</v>
      </c>
      <c r="C67" s="24" t="s">
        <v>319</v>
      </c>
      <c r="D67" s="25" t="s">
        <v>320</v>
      </c>
      <c r="E67" s="23" t="s">
        <v>322</v>
      </c>
      <c r="F67" s="54">
        <v>35400</v>
      </c>
      <c r="G67" s="52">
        <f t="shared" si="0"/>
        <v>0</v>
      </c>
      <c r="H67" s="52">
        <f t="shared" si="1"/>
        <v>35400</v>
      </c>
      <c r="I67" s="53">
        <f t="shared" si="2"/>
        <v>0</v>
      </c>
      <c r="J67" s="33" t="s">
        <v>298</v>
      </c>
      <c r="K67" s="30"/>
      <c r="L67" s="49"/>
      <c r="M67" s="40" t="s">
        <v>264</v>
      </c>
      <c r="N67" s="26"/>
      <c r="O67" s="27"/>
      <c r="P67" s="28"/>
      <c r="Q67" s="28"/>
      <c r="R67" s="28"/>
      <c r="S67" s="28"/>
      <c r="T67" s="28"/>
      <c r="U67" s="28">
        <v>35400</v>
      </c>
      <c r="V67" s="28"/>
      <c r="W67" s="28"/>
      <c r="X67" s="28"/>
      <c r="Y67" s="28"/>
      <c r="Z67" s="28"/>
      <c r="AA67" s="28"/>
    </row>
    <row r="68" spans="1:27" s="41" customFormat="1" ht="181.5">
      <c r="A68" s="50">
        <v>64</v>
      </c>
      <c r="B68" s="51" t="s">
        <v>267</v>
      </c>
      <c r="C68" s="24" t="s">
        <v>256</v>
      </c>
      <c r="D68" s="25" t="s">
        <v>257</v>
      </c>
      <c r="E68" s="23" t="s">
        <v>258</v>
      </c>
      <c r="F68" s="54">
        <v>945274</v>
      </c>
      <c r="G68" s="52">
        <f t="shared" si="0"/>
        <v>38250</v>
      </c>
      <c r="H68" s="52">
        <f t="shared" si="1"/>
        <v>945274</v>
      </c>
      <c r="I68" s="53">
        <f t="shared" si="2"/>
        <v>0</v>
      </c>
      <c r="J68" s="33"/>
      <c r="K68" s="30">
        <v>44063</v>
      </c>
      <c r="L68" s="49"/>
      <c r="M68" s="40" t="s">
        <v>155</v>
      </c>
      <c r="N68" s="26"/>
      <c r="O68" s="27"/>
      <c r="P68" s="28"/>
      <c r="Q68" s="28"/>
      <c r="R68" s="28"/>
      <c r="S68" s="28">
        <v>645446</v>
      </c>
      <c r="T68" s="28">
        <v>117949</v>
      </c>
      <c r="U68" s="28">
        <v>117949</v>
      </c>
      <c r="V68" s="28">
        <v>13258</v>
      </c>
      <c r="W68" s="28">
        <v>12422</v>
      </c>
      <c r="X68" s="28">
        <v>38250</v>
      </c>
      <c r="Y68" s="28"/>
      <c r="Z68" s="28"/>
      <c r="AA68" s="28"/>
    </row>
    <row r="69" spans="1:27" s="41" customFormat="1" ht="99">
      <c r="A69" s="50">
        <v>65</v>
      </c>
      <c r="B69" s="51" t="s">
        <v>329</v>
      </c>
      <c r="C69" s="24" t="s">
        <v>324</v>
      </c>
      <c r="D69" s="25" t="s">
        <v>325</v>
      </c>
      <c r="E69" s="23" t="s">
        <v>326</v>
      </c>
      <c r="F69" s="54">
        <v>37080</v>
      </c>
      <c r="G69" s="52">
        <f t="shared" si="0"/>
        <v>0</v>
      </c>
      <c r="H69" s="52">
        <f t="shared" si="1"/>
        <v>0</v>
      </c>
      <c r="I69" s="53">
        <f t="shared" si="2"/>
        <v>37080</v>
      </c>
      <c r="J69" s="33" t="s">
        <v>328</v>
      </c>
      <c r="K69" s="30"/>
      <c r="L69" s="49"/>
      <c r="M69" s="40" t="s">
        <v>327</v>
      </c>
      <c r="N69" s="26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s="41" customFormat="1" ht="66">
      <c r="A70" s="50">
        <v>66</v>
      </c>
      <c r="B70" s="51" t="s">
        <v>409</v>
      </c>
      <c r="C70" s="24" t="s">
        <v>388</v>
      </c>
      <c r="D70" s="25" t="s">
        <v>330</v>
      </c>
      <c r="E70" s="23" t="s">
        <v>408</v>
      </c>
      <c r="F70" s="54">
        <v>17610</v>
      </c>
      <c r="G70" s="52">
        <f t="shared" si="0"/>
        <v>0</v>
      </c>
      <c r="H70" s="52">
        <f t="shared" si="1"/>
        <v>17610</v>
      </c>
      <c r="I70" s="53">
        <f t="shared" si="2"/>
        <v>0</v>
      </c>
      <c r="J70" s="33" t="s">
        <v>334</v>
      </c>
      <c r="K70" s="30">
        <v>44027</v>
      </c>
      <c r="L70" s="49"/>
      <c r="M70" s="40" t="s">
        <v>264</v>
      </c>
      <c r="N70" s="26"/>
      <c r="O70" s="27"/>
      <c r="P70" s="28"/>
      <c r="Q70" s="28"/>
      <c r="R70" s="28"/>
      <c r="S70" s="28"/>
      <c r="T70" s="28"/>
      <c r="U70" s="28"/>
      <c r="V70" s="28">
        <v>17610</v>
      </c>
      <c r="W70" s="28"/>
      <c r="X70" s="28"/>
      <c r="Y70" s="28"/>
      <c r="Z70" s="28"/>
      <c r="AA70" s="28"/>
    </row>
    <row r="71" spans="1:27" s="41" customFormat="1" ht="66">
      <c r="A71" s="50">
        <v>67</v>
      </c>
      <c r="B71" s="51" t="s">
        <v>266</v>
      </c>
      <c r="C71" s="24" t="s">
        <v>261</v>
      </c>
      <c r="D71" s="25" t="s">
        <v>262</v>
      </c>
      <c r="E71" s="23" t="s">
        <v>263</v>
      </c>
      <c r="F71" s="54">
        <v>22828</v>
      </c>
      <c r="G71" s="52">
        <f t="shared" si="0"/>
        <v>0</v>
      </c>
      <c r="H71" s="52">
        <f t="shared" si="1"/>
        <v>22828</v>
      </c>
      <c r="I71" s="53">
        <f t="shared" si="2"/>
        <v>0</v>
      </c>
      <c r="J71" s="33" t="s">
        <v>265</v>
      </c>
      <c r="K71" s="30">
        <v>44019</v>
      </c>
      <c r="L71" s="49"/>
      <c r="M71" s="40" t="s">
        <v>264</v>
      </c>
      <c r="N71" s="26"/>
      <c r="O71" s="27"/>
      <c r="P71" s="28"/>
      <c r="Q71" s="28"/>
      <c r="R71" s="28"/>
      <c r="S71" s="28"/>
      <c r="T71" s="28"/>
      <c r="U71" s="28"/>
      <c r="V71" s="28">
        <v>22828</v>
      </c>
      <c r="W71" s="28"/>
      <c r="X71" s="28"/>
      <c r="Y71" s="28"/>
      <c r="Z71" s="28"/>
      <c r="AA71" s="28"/>
    </row>
    <row r="72" spans="1:27" s="41" customFormat="1" ht="82.5">
      <c r="A72" s="50">
        <v>68</v>
      </c>
      <c r="B72" s="51" t="s">
        <v>377</v>
      </c>
      <c r="C72" s="24" t="s">
        <v>372</v>
      </c>
      <c r="D72" s="25" t="s">
        <v>373</v>
      </c>
      <c r="E72" s="23" t="s">
        <v>374</v>
      </c>
      <c r="F72" s="54">
        <v>3000</v>
      </c>
      <c r="G72" s="52">
        <f>X72</f>
        <v>0</v>
      </c>
      <c r="H72" s="52">
        <f>SUM(P72:X72)</f>
        <v>3000</v>
      </c>
      <c r="I72" s="53">
        <f>F72-H72</f>
        <v>0</v>
      </c>
      <c r="J72" s="33" t="s">
        <v>376</v>
      </c>
      <c r="K72" s="30">
        <v>44018</v>
      </c>
      <c r="L72" s="49"/>
      <c r="M72" s="40" t="s">
        <v>264</v>
      </c>
      <c r="N72" s="26"/>
      <c r="O72" s="27"/>
      <c r="P72" s="28"/>
      <c r="Q72" s="28"/>
      <c r="R72" s="28"/>
      <c r="S72" s="28"/>
      <c r="T72" s="28"/>
      <c r="U72" s="28">
        <v>3000</v>
      </c>
      <c r="V72" s="28"/>
      <c r="W72" s="28"/>
      <c r="X72" s="28"/>
      <c r="Y72" s="28"/>
      <c r="Z72" s="28"/>
      <c r="AA72" s="28"/>
    </row>
    <row r="73" spans="1:27" s="41" customFormat="1" ht="66">
      <c r="A73" s="50">
        <v>69</v>
      </c>
      <c r="B73" s="51" t="s">
        <v>192</v>
      </c>
      <c r="C73" s="24" t="s">
        <v>187</v>
      </c>
      <c r="D73" s="25" t="s">
        <v>188</v>
      </c>
      <c r="E73" s="23" t="s">
        <v>189</v>
      </c>
      <c r="F73" s="54">
        <v>32720</v>
      </c>
      <c r="G73" s="52">
        <f>X73</f>
        <v>0</v>
      </c>
      <c r="H73" s="52">
        <f>SUM(P73:X73)</f>
        <v>32720</v>
      </c>
      <c r="I73" s="53">
        <f>F73-H73</f>
        <v>0</v>
      </c>
      <c r="J73" s="33" t="s">
        <v>191</v>
      </c>
      <c r="K73" s="30">
        <v>43999</v>
      </c>
      <c r="L73" s="49"/>
      <c r="M73" s="40" t="s">
        <v>190</v>
      </c>
      <c r="N73" s="26"/>
      <c r="O73" s="27"/>
      <c r="P73" s="28"/>
      <c r="Q73" s="28">
        <v>3500</v>
      </c>
      <c r="R73" s="28">
        <v>1500</v>
      </c>
      <c r="S73" s="28"/>
      <c r="T73" s="28"/>
      <c r="U73" s="28">
        <v>27720</v>
      </c>
      <c r="V73" s="28"/>
      <c r="W73" s="28"/>
      <c r="X73" s="28"/>
      <c r="Y73" s="28"/>
      <c r="Z73" s="28"/>
      <c r="AA73" s="28"/>
    </row>
    <row r="74" spans="1:27" s="41" customFormat="1" ht="148.5">
      <c r="A74" s="50">
        <v>70</v>
      </c>
      <c r="B74" s="51" t="s">
        <v>345</v>
      </c>
      <c r="C74" s="24" t="s">
        <v>335</v>
      </c>
      <c r="D74" s="25" t="s">
        <v>336</v>
      </c>
      <c r="E74" s="23" t="s">
        <v>337</v>
      </c>
      <c r="F74" s="54">
        <v>47042</v>
      </c>
      <c r="G74" s="52">
        <f>X74</f>
        <v>0</v>
      </c>
      <c r="H74" s="52">
        <f>SUM(P74:X74)</f>
        <v>47042</v>
      </c>
      <c r="I74" s="53">
        <f>F74-H74</f>
        <v>0</v>
      </c>
      <c r="J74" s="33" t="s">
        <v>334</v>
      </c>
      <c r="K74" s="30">
        <v>44001</v>
      </c>
      <c r="L74" s="49"/>
      <c r="M74" s="40" t="s">
        <v>190</v>
      </c>
      <c r="N74" s="26"/>
      <c r="O74" s="27"/>
      <c r="P74" s="28"/>
      <c r="Q74" s="28"/>
      <c r="R74" s="28"/>
      <c r="S74" s="28"/>
      <c r="T74" s="28">
        <v>7127</v>
      </c>
      <c r="U74" s="28">
        <v>39915</v>
      </c>
      <c r="V74" s="28"/>
      <c r="W74" s="28"/>
      <c r="X74" s="28"/>
      <c r="Y74" s="28"/>
      <c r="Z74" s="28"/>
      <c r="AA74" s="28"/>
    </row>
    <row r="75" spans="1:27" s="41" customFormat="1" ht="132">
      <c r="A75" s="50">
        <v>71</v>
      </c>
      <c r="B75" s="51" t="s">
        <v>344</v>
      </c>
      <c r="C75" s="24" t="s">
        <v>339</v>
      </c>
      <c r="D75" s="25" t="s">
        <v>340</v>
      </c>
      <c r="E75" s="23" t="s">
        <v>341</v>
      </c>
      <c r="F75" s="54">
        <v>674960</v>
      </c>
      <c r="G75" s="52">
        <f>X75</f>
        <v>3479</v>
      </c>
      <c r="H75" s="52">
        <f>SUM(P75:X75)</f>
        <v>674960</v>
      </c>
      <c r="I75" s="53">
        <f>F75-H75</f>
        <v>0</v>
      </c>
      <c r="J75" s="33" t="s">
        <v>45</v>
      </c>
      <c r="K75" s="30">
        <v>44067</v>
      </c>
      <c r="L75" s="49"/>
      <c r="M75" s="40" t="s">
        <v>160</v>
      </c>
      <c r="N75" s="26"/>
      <c r="O75" s="27"/>
      <c r="P75" s="28"/>
      <c r="Q75" s="28"/>
      <c r="R75" s="28"/>
      <c r="S75" s="28"/>
      <c r="T75" s="28">
        <v>67437</v>
      </c>
      <c r="U75" s="28">
        <v>98676</v>
      </c>
      <c r="V75" s="28">
        <v>68319</v>
      </c>
      <c r="W75" s="28">
        <v>437049</v>
      </c>
      <c r="X75" s="28">
        <v>3479</v>
      </c>
      <c r="Y75" s="28"/>
      <c r="Z75" s="28"/>
      <c r="AA75" s="28"/>
    </row>
    <row r="76" spans="1:27" s="41" customFormat="1" ht="82.5">
      <c r="A76" s="50">
        <v>72</v>
      </c>
      <c r="B76" s="51" t="s">
        <v>383</v>
      </c>
      <c r="C76" s="24" t="s">
        <v>378</v>
      </c>
      <c r="D76" s="25" t="s">
        <v>379</v>
      </c>
      <c r="E76" s="23" t="s">
        <v>380</v>
      </c>
      <c r="F76" s="54">
        <v>20000</v>
      </c>
      <c r="G76" s="52">
        <f>X76</f>
        <v>0</v>
      </c>
      <c r="H76" s="52">
        <f>SUM(P76:X76)</f>
        <v>0</v>
      </c>
      <c r="I76" s="53">
        <f>F76-H76</f>
        <v>20000</v>
      </c>
      <c r="J76" s="33" t="s">
        <v>382</v>
      </c>
      <c r="K76" s="30"/>
      <c r="L76" s="49"/>
      <c r="M76" s="40" t="s">
        <v>327</v>
      </c>
      <c r="N76" s="26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s="38" customFormat="1" ht="24.75" customHeight="1">
      <c r="A77" s="15"/>
      <c r="B77" s="16" t="s">
        <v>1</v>
      </c>
      <c r="C77" s="17"/>
      <c r="D77" s="18"/>
      <c r="E77" s="18"/>
      <c r="F77" s="19">
        <f>SUM(F5:F76)</f>
        <v>13726884</v>
      </c>
      <c r="G77" s="19">
        <f>SUM(G5:G76)</f>
        <v>638431</v>
      </c>
      <c r="H77" s="19">
        <f>SUM(H5:H76)</f>
        <v>12666935</v>
      </c>
      <c r="I77" s="19">
        <f>SUM(I5:I76)</f>
        <v>1059949</v>
      </c>
      <c r="J77" s="20"/>
      <c r="K77" s="31"/>
      <c r="L77" s="42"/>
      <c r="M77" s="48"/>
      <c r="N77" s="34"/>
      <c r="O77" s="22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10" ht="6" customHeight="1">
      <c r="A78" s="4"/>
      <c r="B78" s="5"/>
      <c r="C78" s="6"/>
      <c r="D78" s="43"/>
      <c r="E78" s="5"/>
      <c r="F78" s="5"/>
      <c r="G78" s="5"/>
      <c r="H78" s="5"/>
      <c r="I78" s="5"/>
      <c r="J78" s="6"/>
    </row>
    <row r="79" spans="1:7" ht="16.5" hidden="1">
      <c r="A79" s="74" t="s">
        <v>161</v>
      </c>
      <c r="B79" s="74"/>
      <c r="C79" s="74"/>
      <c r="D79" s="74"/>
      <c r="E79" s="74"/>
      <c r="F79" s="74"/>
      <c r="G79" s="74"/>
    </row>
    <row r="80" spans="1:7" ht="16.5" hidden="1">
      <c r="A80" s="75" t="s">
        <v>162</v>
      </c>
      <c r="B80" s="75"/>
      <c r="C80" s="75"/>
      <c r="D80" s="75"/>
      <c r="E80" s="75"/>
      <c r="F80" s="75"/>
      <c r="G80" s="75"/>
    </row>
    <row r="81" spans="1:7" ht="16.5" hidden="1">
      <c r="A81" s="67" t="s">
        <v>163</v>
      </c>
      <c r="B81" s="67"/>
      <c r="C81" s="67"/>
      <c r="D81" s="67"/>
      <c r="E81" s="67"/>
      <c r="F81" s="67"/>
      <c r="G81" s="67"/>
    </row>
    <row r="82" spans="1:27" s="7" customFormat="1" ht="16.5" hidden="1">
      <c r="A82" s="67" t="s">
        <v>164</v>
      </c>
      <c r="B82" s="67"/>
      <c r="C82" s="67"/>
      <c r="D82" s="67"/>
      <c r="E82" s="67"/>
      <c r="F82" s="67"/>
      <c r="G82" s="67"/>
      <c r="J82" s="9"/>
      <c r="K82" s="32"/>
      <c r="L82" s="39"/>
      <c r="M82" s="44"/>
      <c r="N82" s="44"/>
      <c r="O82" s="45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s="7" customFormat="1" ht="19.5">
      <c r="A83" s="68" t="s">
        <v>165</v>
      </c>
      <c r="B83" s="68"/>
      <c r="C83" s="68"/>
      <c r="D83" s="8"/>
      <c r="E83" s="69" t="s">
        <v>166</v>
      </c>
      <c r="F83" s="69"/>
      <c r="G83" s="69"/>
      <c r="J83" s="9"/>
      <c r="K83" s="32"/>
      <c r="L83" s="39"/>
      <c r="M83" s="44"/>
      <c r="N83" s="44"/>
      <c r="O83" s="45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</sheetData>
  <sheetProtection/>
  <autoFilter ref="A4:AA77"/>
  <mergeCells count="25">
    <mergeCell ref="K3:K4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A82:G82"/>
    <mergeCell ref="A83:C83"/>
    <mergeCell ref="E83:G83"/>
    <mergeCell ref="P3:AA3"/>
    <mergeCell ref="B34:B35"/>
    <mergeCell ref="B55:B56"/>
    <mergeCell ref="A79:G79"/>
    <mergeCell ref="A80:G80"/>
    <mergeCell ref="A81:G81"/>
    <mergeCell ref="J3:J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view="pageBreakPreview" zoomScale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" sqref="G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2" width="9.00390625" style="46" hidden="1" customWidth="1"/>
    <col min="23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415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W5</f>
        <v>10262</v>
      </c>
      <c r="H5" s="52">
        <f>SUM(P5:W5)</f>
        <v>20520</v>
      </c>
      <c r="I5" s="53">
        <f>F5-H5</f>
        <v>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>
        <v>10262</v>
      </c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73">W6</f>
        <v>0</v>
      </c>
      <c r="H6" s="52">
        <f aca="true" t="shared" si="1" ref="H6:H73">SUM(P6:W6)</f>
        <v>50000</v>
      </c>
      <c r="I6" s="53">
        <f aca="true" t="shared" si="2" ref="I6:I7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115.5">
      <c r="A8" s="50">
        <v>4</v>
      </c>
      <c r="B8" s="49" t="s">
        <v>439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52796</v>
      </c>
      <c r="H8" s="52">
        <f t="shared" si="1"/>
        <v>177437</v>
      </c>
      <c r="I8" s="53">
        <f t="shared" si="2"/>
        <v>0</v>
      </c>
      <c r="J8" s="33" t="s">
        <v>288</v>
      </c>
      <c r="K8" s="29">
        <v>44049</v>
      </c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>
        <v>52796</v>
      </c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8863</v>
      </c>
      <c r="H13" s="52">
        <f t="shared" si="1"/>
        <v>446359</v>
      </c>
      <c r="I13" s="53">
        <f t="shared" si="2"/>
        <v>5286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>
        <v>8863</v>
      </c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59189</v>
      </c>
      <c r="H14" s="52">
        <f t="shared" si="1"/>
        <v>317147</v>
      </c>
      <c r="I14" s="53">
        <f t="shared" si="2"/>
        <v>10992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>
        <v>59189</v>
      </c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19963</v>
      </c>
      <c r="H21" s="52">
        <f t="shared" si="1"/>
        <v>200000</v>
      </c>
      <c r="I21" s="53">
        <f t="shared" si="2"/>
        <v>0</v>
      </c>
      <c r="J21" s="33" t="s">
        <v>45</v>
      </c>
      <c r="K21" s="29">
        <v>44056</v>
      </c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>
        <v>19963</v>
      </c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25087</v>
      </c>
      <c r="H22" s="52">
        <f t="shared" si="1"/>
        <v>186153</v>
      </c>
      <c r="I22" s="53">
        <f t="shared" si="2"/>
        <v>0</v>
      </c>
      <c r="J22" s="33" t="s">
        <v>86</v>
      </c>
      <c r="K22" s="29">
        <v>44056</v>
      </c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>
        <v>25087</v>
      </c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231">
      <c r="A25" s="50">
        <v>21</v>
      </c>
      <c r="B25" s="49" t="s">
        <v>438</v>
      </c>
      <c r="C25" s="50" t="s">
        <v>169</v>
      </c>
      <c r="D25" s="3" t="s">
        <v>437</v>
      </c>
      <c r="E25" s="49" t="s">
        <v>435</v>
      </c>
      <c r="F25" s="52">
        <v>6480</v>
      </c>
      <c r="G25" s="52">
        <f>W25</f>
        <v>0</v>
      </c>
      <c r="H25" s="52">
        <f>SUM(P25:W25)</f>
        <v>0</v>
      </c>
      <c r="I25" s="53">
        <f>F25-H25</f>
        <v>6480</v>
      </c>
      <c r="J25" s="55">
        <v>1090820</v>
      </c>
      <c r="K25" s="29"/>
      <c r="L25" s="49"/>
      <c r="M25" s="47" t="s">
        <v>436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15.5">
      <c r="A26" s="50">
        <v>22</v>
      </c>
      <c r="B26" s="49" t="s">
        <v>227</v>
      </c>
      <c r="C26" s="50" t="s">
        <v>222</v>
      </c>
      <c r="D26" s="3" t="s">
        <v>223</v>
      </c>
      <c r="E26" s="49" t="s">
        <v>224</v>
      </c>
      <c r="F26" s="52">
        <v>21730</v>
      </c>
      <c r="G26" s="52">
        <f t="shared" si="0"/>
        <v>0</v>
      </c>
      <c r="H26" s="52">
        <f t="shared" si="1"/>
        <v>0</v>
      </c>
      <c r="I26" s="53">
        <f t="shared" si="2"/>
        <v>21730</v>
      </c>
      <c r="J26" s="55" t="s">
        <v>225</v>
      </c>
      <c r="K26" s="29"/>
      <c r="L26" s="49"/>
      <c r="M26" s="47" t="s">
        <v>226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394</v>
      </c>
      <c r="C27" s="50" t="s">
        <v>390</v>
      </c>
      <c r="D27" s="3" t="s">
        <v>411</v>
      </c>
      <c r="E27" s="49" t="s">
        <v>391</v>
      </c>
      <c r="F27" s="52">
        <v>3000</v>
      </c>
      <c r="G27" s="52">
        <f t="shared" si="0"/>
        <v>3000</v>
      </c>
      <c r="H27" s="52">
        <f t="shared" si="1"/>
        <v>3000</v>
      </c>
      <c r="I27" s="53">
        <f t="shared" si="2"/>
        <v>0</v>
      </c>
      <c r="J27" s="55" t="s">
        <v>392</v>
      </c>
      <c r="K27" s="29">
        <v>44056</v>
      </c>
      <c r="L27" s="49"/>
      <c r="M27" s="47" t="s">
        <v>81</v>
      </c>
      <c r="N27" s="33"/>
      <c r="O27" s="21"/>
      <c r="P27" s="12"/>
      <c r="Q27" s="12"/>
      <c r="R27" s="12"/>
      <c r="S27" s="12"/>
      <c r="T27" s="12"/>
      <c r="U27" s="12"/>
      <c r="V27" s="12"/>
      <c r="W27" s="12">
        <v>3000</v>
      </c>
      <c r="X27" s="12"/>
      <c r="Y27" s="12"/>
      <c r="Z27" s="12"/>
      <c r="AA27" s="12"/>
    </row>
    <row r="28" spans="1:27" ht="82.5">
      <c r="A28" s="50">
        <v>24</v>
      </c>
      <c r="B28" s="49" t="s">
        <v>413</v>
      </c>
      <c r="C28" s="50" t="s">
        <v>395</v>
      </c>
      <c r="D28" s="3" t="s">
        <v>396</v>
      </c>
      <c r="E28" s="49" t="s">
        <v>399</v>
      </c>
      <c r="F28" s="52">
        <v>386145</v>
      </c>
      <c r="G28" s="52">
        <f t="shared" si="0"/>
        <v>0</v>
      </c>
      <c r="H28" s="52">
        <f t="shared" si="1"/>
        <v>0</v>
      </c>
      <c r="I28" s="53">
        <f t="shared" si="2"/>
        <v>386145</v>
      </c>
      <c r="J28" s="55" t="s">
        <v>398</v>
      </c>
      <c r="K28" s="29"/>
      <c r="L28" s="49"/>
      <c r="M28" s="47" t="s">
        <v>88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99">
      <c r="A29" s="50">
        <v>25</v>
      </c>
      <c r="B29" s="49" t="s">
        <v>233</v>
      </c>
      <c r="C29" s="50" t="s">
        <v>228</v>
      </c>
      <c r="D29" s="3" t="s">
        <v>229</v>
      </c>
      <c r="E29" s="49" t="s">
        <v>231</v>
      </c>
      <c r="F29" s="52">
        <v>14000</v>
      </c>
      <c r="G29" s="52">
        <f t="shared" si="0"/>
        <v>0</v>
      </c>
      <c r="H29" s="52">
        <f t="shared" si="1"/>
        <v>14000</v>
      </c>
      <c r="I29" s="53">
        <f t="shared" si="2"/>
        <v>0</v>
      </c>
      <c r="J29" s="55" t="s">
        <v>232</v>
      </c>
      <c r="K29" s="29"/>
      <c r="L29" s="49"/>
      <c r="M29" s="47" t="s">
        <v>81</v>
      </c>
      <c r="N29" s="33"/>
      <c r="O29" s="21"/>
      <c r="P29" s="12"/>
      <c r="Q29" s="12"/>
      <c r="R29" s="12"/>
      <c r="S29" s="12">
        <v>14000</v>
      </c>
      <c r="T29" s="12"/>
      <c r="U29" s="12"/>
      <c r="V29" s="12"/>
      <c r="W29" s="12"/>
      <c r="X29" s="12"/>
      <c r="Y29" s="12"/>
      <c r="Z29" s="12"/>
      <c r="AA29" s="12"/>
    </row>
    <row r="30" spans="1:27" ht="66">
      <c r="A30" s="50">
        <v>26</v>
      </c>
      <c r="B30" s="49" t="s">
        <v>175</v>
      </c>
      <c r="C30" s="50" t="s">
        <v>174</v>
      </c>
      <c r="D30" s="3" t="s">
        <v>177</v>
      </c>
      <c r="E30" s="49" t="s">
        <v>178</v>
      </c>
      <c r="F30" s="52">
        <v>4000</v>
      </c>
      <c r="G30" s="52">
        <f t="shared" si="0"/>
        <v>0</v>
      </c>
      <c r="H30" s="52">
        <f t="shared" si="1"/>
        <v>4000</v>
      </c>
      <c r="I30" s="53">
        <f t="shared" si="2"/>
        <v>0</v>
      </c>
      <c r="J30" s="55" t="s">
        <v>179</v>
      </c>
      <c r="K30" s="29">
        <v>43928</v>
      </c>
      <c r="L30" s="49"/>
      <c r="M30" s="47" t="s">
        <v>81</v>
      </c>
      <c r="N30" s="33"/>
      <c r="O30" s="21"/>
      <c r="P30" s="12"/>
      <c r="Q30" s="12"/>
      <c r="R30" s="12">
        <v>4000</v>
      </c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66">
      <c r="A31" s="50">
        <v>27</v>
      </c>
      <c r="B31" s="58" t="s">
        <v>284</v>
      </c>
      <c r="C31" s="50" t="s">
        <v>279</v>
      </c>
      <c r="D31" s="3" t="s">
        <v>280</v>
      </c>
      <c r="E31" s="49" t="s">
        <v>281</v>
      </c>
      <c r="F31" s="52">
        <v>345878</v>
      </c>
      <c r="G31" s="52">
        <f t="shared" si="0"/>
        <v>0</v>
      </c>
      <c r="H31" s="52">
        <f t="shared" si="1"/>
        <v>345878</v>
      </c>
      <c r="I31" s="53">
        <f t="shared" si="2"/>
        <v>0</v>
      </c>
      <c r="J31" s="55" t="s">
        <v>282</v>
      </c>
      <c r="K31" s="29">
        <v>43971</v>
      </c>
      <c r="L31" s="49"/>
      <c r="M31" s="47" t="s">
        <v>226</v>
      </c>
      <c r="N31" s="33"/>
      <c r="O31" s="21"/>
      <c r="P31" s="12"/>
      <c r="Q31" s="12"/>
      <c r="R31" s="12"/>
      <c r="S31" s="12"/>
      <c r="T31" s="12">
        <v>345878</v>
      </c>
      <c r="U31" s="12"/>
      <c r="V31" s="12"/>
      <c r="W31" s="12"/>
      <c r="X31" s="12"/>
      <c r="Y31" s="12"/>
      <c r="Z31" s="12"/>
      <c r="AA31" s="12"/>
    </row>
    <row r="32" spans="1:27" ht="148.5">
      <c r="A32" s="50">
        <v>28</v>
      </c>
      <c r="B32" s="49" t="s">
        <v>350</v>
      </c>
      <c r="C32" s="50" t="s">
        <v>347</v>
      </c>
      <c r="D32" s="3" t="s">
        <v>348</v>
      </c>
      <c r="E32" s="49" t="s">
        <v>349</v>
      </c>
      <c r="F32" s="52">
        <v>5933</v>
      </c>
      <c r="G32" s="52">
        <f t="shared" si="0"/>
        <v>0</v>
      </c>
      <c r="H32" s="52">
        <f t="shared" si="1"/>
        <v>5933</v>
      </c>
      <c r="I32" s="53">
        <f t="shared" si="2"/>
        <v>0</v>
      </c>
      <c r="J32" s="55">
        <v>10907</v>
      </c>
      <c r="K32" s="29">
        <v>44018</v>
      </c>
      <c r="L32" s="49"/>
      <c r="M32" s="47" t="s">
        <v>226</v>
      </c>
      <c r="N32" s="33"/>
      <c r="O32" s="21"/>
      <c r="P32" s="12"/>
      <c r="Q32" s="12"/>
      <c r="R32" s="12"/>
      <c r="S32" s="12"/>
      <c r="T32" s="12"/>
      <c r="U32" s="12"/>
      <c r="V32" s="12">
        <v>5933</v>
      </c>
      <c r="W32" s="12"/>
      <c r="X32" s="12"/>
      <c r="Y32" s="12"/>
      <c r="Z32" s="12"/>
      <c r="AA32" s="12"/>
    </row>
    <row r="33" spans="1:27" ht="101.25" customHeight="1">
      <c r="A33" s="50">
        <v>29</v>
      </c>
      <c r="B33" s="70" t="s">
        <v>275</v>
      </c>
      <c r="C33" s="50" t="s">
        <v>269</v>
      </c>
      <c r="D33" s="3" t="s">
        <v>271</v>
      </c>
      <c r="E33" s="49" t="s">
        <v>273</v>
      </c>
      <c r="F33" s="52">
        <v>93600</v>
      </c>
      <c r="G33" s="52">
        <f t="shared" si="0"/>
        <v>0</v>
      </c>
      <c r="H33" s="52">
        <f t="shared" si="1"/>
        <v>93600</v>
      </c>
      <c r="I33" s="53">
        <f t="shared" si="2"/>
        <v>0</v>
      </c>
      <c r="J33" s="55" t="s">
        <v>102</v>
      </c>
      <c r="K33" s="29"/>
      <c r="L33" s="49"/>
      <c r="M33" s="47" t="s">
        <v>88</v>
      </c>
      <c r="N33" s="33"/>
      <c r="O33" s="21"/>
      <c r="P33" s="12"/>
      <c r="Q33" s="12"/>
      <c r="R33" s="12"/>
      <c r="S33" s="12"/>
      <c r="T33" s="12">
        <v>38160</v>
      </c>
      <c r="U33" s="12">
        <v>18720</v>
      </c>
      <c r="V33" s="12">
        <v>36720</v>
      </c>
      <c r="W33" s="12"/>
      <c r="X33" s="12"/>
      <c r="Y33" s="12"/>
      <c r="Z33" s="12"/>
      <c r="AA33" s="12"/>
    </row>
    <row r="34" spans="1:27" ht="101.25" customHeight="1">
      <c r="A34" s="50">
        <v>30</v>
      </c>
      <c r="B34" s="71"/>
      <c r="C34" s="50" t="s">
        <v>270</v>
      </c>
      <c r="D34" s="3" t="s">
        <v>121</v>
      </c>
      <c r="E34" s="49" t="s">
        <v>273</v>
      </c>
      <c r="F34" s="52">
        <v>1788</v>
      </c>
      <c r="G34" s="52">
        <f t="shared" si="0"/>
        <v>0</v>
      </c>
      <c r="H34" s="52">
        <f t="shared" si="1"/>
        <v>1788</v>
      </c>
      <c r="I34" s="53">
        <f t="shared" si="2"/>
        <v>0</v>
      </c>
      <c r="J34" s="55" t="s">
        <v>102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>
        <v>724</v>
      </c>
      <c r="U34" s="12">
        <v>358</v>
      </c>
      <c r="V34" s="12">
        <v>706</v>
      </c>
      <c r="W34" s="12"/>
      <c r="X34" s="12"/>
      <c r="Y34" s="12"/>
      <c r="Z34" s="12"/>
      <c r="AA34" s="12"/>
    </row>
    <row r="35" spans="1:27" ht="99">
      <c r="A35" s="50">
        <v>31</v>
      </c>
      <c r="B35" s="49" t="s">
        <v>202</v>
      </c>
      <c r="C35" s="50" t="s">
        <v>198</v>
      </c>
      <c r="D35" s="3" t="s">
        <v>199</v>
      </c>
      <c r="E35" s="49" t="s">
        <v>200</v>
      </c>
      <c r="F35" s="52">
        <v>40000</v>
      </c>
      <c r="G35" s="52">
        <f t="shared" si="0"/>
        <v>0</v>
      </c>
      <c r="H35" s="52">
        <f t="shared" si="1"/>
        <v>0</v>
      </c>
      <c r="I35" s="53">
        <f t="shared" si="2"/>
        <v>40000</v>
      </c>
      <c r="J35" s="55" t="s">
        <v>45</v>
      </c>
      <c r="K35" s="29"/>
      <c r="L35" s="49"/>
      <c r="M35" s="47" t="s">
        <v>128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66">
      <c r="A36" s="50">
        <v>32</v>
      </c>
      <c r="B36" s="49" t="s">
        <v>129</v>
      </c>
      <c r="C36" s="50" t="s">
        <v>198</v>
      </c>
      <c r="D36" s="3" t="s">
        <v>234</v>
      </c>
      <c r="E36" s="49" t="s">
        <v>235</v>
      </c>
      <c r="F36" s="52">
        <v>5000</v>
      </c>
      <c r="G36" s="52">
        <f t="shared" si="0"/>
        <v>0</v>
      </c>
      <c r="H36" s="52">
        <f t="shared" si="1"/>
        <v>0</v>
      </c>
      <c r="I36" s="53">
        <f t="shared" si="2"/>
        <v>5000</v>
      </c>
      <c r="J36" s="55" t="s">
        <v>236</v>
      </c>
      <c r="K36" s="29"/>
      <c r="L36" s="49"/>
      <c r="M36" s="47" t="s">
        <v>128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1">
      <c r="A37" s="50">
        <v>33</v>
      </c>
      <c r="B37" s="49" t="s">
        <v>419</v>
      </c>
      <c r="C37" s="50" t="s">
        <v>417</v>
      </c>
      <c r="D37" s="3" t="s">
        <v>416</v>
      </c>
      <c r="E37" s="49" t="s">
        <v>420</v>
      </c>
      <c r="F37" s="52">
        <v>57000</v>
      </c>
      <c r="G37" s="52">
        <f>W37</f>
        <v>57000</v>
      </c>
      <c r="H37" s="52">
        <f>SUM(P37:W37)</f>
        <v>57000</v>
      </c>
      <c r="I37" s="53">
        <f>F37-H37</f>
        <v>0</v>
      </c>
      <c r="J37" s="55"/>
      <c r="K37" s="29"/>
      <c r="L37" s="49"/>
      <c r="M37" s="47" t="s">
        <v>418</v>
      </c>
      <c r="N37" s="33"/>
      <c r="O37" s="21"/>
      <c r="P37" s="12"/>
      <c r="Q37" s="12"/>
      <c r="R37" s="12"/>
      <c r="S37" s="12"/>
      <c r="T37" s="12"/>
      <c r="U37" s="12"/>
      <c r="V37" s="12"/>
      <c r="W37" s="12">
        <v>57000</v>
      </c>
      <c r="X37" s="12"/>
      <c r="Y37" s="12"/>
      <c r="Z37" s="12"/>
      <c r="AA37" s="12"/>
    </row>
    <row r="38" spans="1:27" ht="231">
      <c r="A38" s="50">
        <v>34</v>
      </c>
      <c r="B38" s="49" t="s">
        <v>433</v>
      </c>
      <c r="C38" s="50" t="s">
        <v>417</v>
      </c>
      <c r="D38" s="3" t="s">
        <v>421</v>
      </c>
      <c r="E38" s="49" t="s">
        <v>423</v>
      </c>
      <c r="F38" s="52">
        <v>40000</v>
      </c>
      <c r="G38" s="52">
        <f>W38</f>
        <v>40000</v>
      </c>
      <c r="H38" s="52">
        <f>SUM(P38:W38)</f>
        <v>40000</v>
      </c>
      <c r="I38" s="53">
        <f>F38-H38</f>
        <v>0</v>
      </c>
      <c r="J38" s="55"/>
      <c r="K38" s="29"/>
      <c r="L38" s="49"/>
      <c r="M38" s="47" t="s">
        <v>422</v>
      </c>
      <c r="N38" s="33"/>
      <c r="O38" s="21"/>
      <c r="P38" s="12"/>
      <c r="Q38" s="12"/>
      <c r="R38" s="12"/>
      <c r="S38" s="12"/>
      <c r="T38" s="12"/>
      <c r="U38" s="12"/>
      <c r="V38" s="12"/>
      <c r="W38" s="12">
        <v>40000</v>
      </c>
      <c r="X38" s="12"/>
      <c r="Y38" s="12"/>
      <c r="Z38" s="12"/>
      <c r="AA38" s="12"/>
    </row>
    <row r="39" spans="1:27" ht="165">
      <c r="A39" s="50">
        <v>35</v>
      </c>
      <c r="B39" s="49" t="s">
        <v>427</v>
      </c>
      <c r="C39" s="50" t="s">
        <v>424</v>
      </c>
      <c r="D39" s="3" t="s">
        <v>425</v>
      </c>
      <c r="E39" s="49" t="s">
        <v>426</v>
      </c>
      <c r="F39" s="52">
        <v>10000</v>
      </c>
      <c r="G39" s="52">
        <f>W39</f>
        <v>10000</v>
      </c>
      <c r="H39" s="52">
        <f>SUM(P39:W39)</f>
        <v>10000</v>
      </c>
      <c r="I39" s="53">
        <f>F39-H39</f>
        <v>0</v>
      </c>
      <c r="J39" s="55"/>
      <c r="K39" s="29"/>
      <c r="L39" s="49"/>
      <c r="M39" s="47" t="s">
        <v>422</v>
      </c>
      <c r="N39" s="33"/>
      <c r="O39" s="21"/>
      <c r="P39" s="12"/>
      <c r="Q39" s="12"/>
      <c r="R39" s="12"/>
      <c r="S39" s="12"/>
      <c r="T39" s="12"/>
      <c r="U39" s="12"/>
      <c r="V39" s="12"/>
      <c r="W39" s="12">
        <v>10000</v>
      </c>
      <c r="X39" s="12"/>
      <c r="Y39" s="12"/>
      <c r="Z39" s="12"/>
      <c r="AA39" s="12"/>
    </row>
    <row r="40" spans="1:27" ht="165">
      <c r="A40" s="50">
        <v>36</v>
      </c>
      <c r="B40" s="49" t="s">
        <v>300</v>
      </c>
      <c r="C40" s="50" t="s">
        <v>297</v>
      </c>
      <c r="D40" s="3" t="s">
        <v>296</v>
      </c>
      <c r="E40" s="49" t="s">
        <v>299</v>
      </c>
      <c r="F40" s="52">
        <v>5000</v>
      </c>
      <c r="G40" s="52">
        <f t="shared" si="0"/>
        <v>0</v>
      </c>
      <c r="H40" s="52">
        <f t="shared" si="1"/>
        <v>5000</v>
      </c>
      <c r="I40" s="53">
        <f t="shared" si="2"/>
        <v>0</v>
      </c>
      <c r="J40" s="55" t="s">
        <v>298</v>
      </c>
      <c r="K40" s="29">
        <v>44026</v>
      </c>
      <c r="L40" s="49"/>
      <c r="M40" s="47" t="s">
        <v>88</v>
      </c>
      <c r="N40" s="33"/>
      <c r="O40" s="21"/>
      <c r="P40" s="12"/>
      <c r="Q40" s="12"/>
      <c r="R40" s="12"/>
      <c r="S40" s="12"/>
      <c r="T40" s="12"/>
      <c r="U40" s="12"/>
      <c r="V40" s="12">
        <v>5000</v>
      </c>
      <c r="W40" s="12"/>
      <c r="X40" s="12"/>
      <c r="Y40" s="12"/>
      <c r="Z40" s="12"/>
      <c r="AA40" s="12"/>
    </row>
    <row r="41" spans="1:27" ht="82.5">
      <c r="A41" s="50">
        <v>37</v>
      </c>
      <c r="B41" s="49" t="s">
        <v>276</v>
      </c>
      <c r="C41" s="50" t="s">
        <v>211</v>
      </c>
      <c r="D41" s="3" t="s">
        <v>213</v>
      </c>
      <c r="E41" s="49" t="s">
        <v>212</v>
      </c>
      <c r="F41" s="52">
        <v>95000</v>
      </c>
      <c r="G41" s="52">
        <f t="shared" si="0"/>
        <v>0</v>
      </c>
      <c r="H41" s="52">
        <f t="shared" si="1"/>
        <v>95000</v>
      </c>
      <c r="I41" s="53">
        <f t="shared" si="2"/>
        <v>0</v>
      </c>
      <c r="J41" s="55" t="s">
        <v>214</v>
      </c>
      <c r="K41" s="29">
        <v>43941</v>
      </c>
      <c r="L41" s="49"/>
      <c r="M41" s="47" t="s">
        <v>115</v>
      </c>
      <c r="N41" s="33"/>
      <c r="O41" s="21"/>
      <c r="P41" s="12"/>
      <c r="Q41" s="12"/>
      <c r="R41" s="12"/>
      <c r="S41" s="12">
        <v>95000</v>
      </c>
      <c r="T41" s="12"/>
      <c r="U41" s="12"/>
      <c r="V41" s="12"/>
      <c r="W41" s="12"/>
      <c r="X41" s="12"/>
      <c r="Y41" s="12"/>
      <c r="Z41" s="12"/>
      <c r="AA41" s="12"/>
    </row>
    <row r="42" spans="1:34" ht="49.5">
      <c r="A42" s="50">
        <v>38</v>
      </c>
      <c r="B42" s="49" t="s">
        <v>307</v>
      </c>
      <c r="C42" s="50" t="s">
        <v>301</v>
      </c>
      <c r="D42" s="3" t="s">
        <v>302</v>
      </c>
      <c r="E42" s="49" t="s">
        <v>303</v>
      </c>
      <c r="F42" s="52">
        <f>SUM(AB42:AI42)</f>
        <v>30000</v>
      </c>
      <c r="G42" s="52">
        <f t="shared" si="0"/>
        <v>0</v>
      </c>
      <c r="H42" s="52">
        <f t="shared" si="1"/>
        <v>30000</v>
      </c>
      <c r="I42" s="53">
        <f t="shared" si="2"/>
        <v>0</v>
      </c>
      <c r="J42" s="14">
        <v>10912</v>
      </c>
      <c r="K42" s="29"/>
      <c r="L42" s="49"/>
      <c r="M42" s="47" t="s">
        <v>148</v>
      </c>
      <c r="N42" s="33"/>
      <c r="O42" s="21"/>
      <c r="P42" s="12"/>
      <c r="Q42" s="12"/>
      <c r="R42" s="12"/>
      <c r="S42" s="12"/>
      <c r="T42" s="12"/>
      <c r="U42" s="12"/>
      <c r="V42" s="12">
        <v>30000</v>
      </c>
      <c r="W42" s="12"/>
      <c r="X42" s="12"/>
      <c r="Y42" s="12"/>
      <c r="Z42" s="12"/>
      <c r="AA42" s="12"/>
      <c r="AH42" s="46">
        <v>30000</v>
      </c>
    </row>
    <row r="43" spans="1:39" ht="49.5">
      <c r="A43" s="50">
        <v>39</v>
      </c>
      <c r="B43" s="49" t="s">
        <v>143</v>
      </c>
      <c r="C43" s="50" t="s">
        <v>144</v>
      </c>
      <c r="D43" s="3" t="s">
        <v>145</v>
      </c>
      <c r="E43" s="49" t="s">
        <v>428</v>
      </c>
      <c r="F43" s="52">
        <f>SUM(AB43:AJ43)</f>
        <v>2397354</v>
      </c>
      <c r="G43" s="52">
        <f t="shared" si="0"/>
        <v>275851</v>
      </c>
      <c r="H43" s="52">
        <f t="shared" si="1"/>
        <v>2361723</v>
      </c>
      <c r="I43" s="53">
        <f t="shared" si="2"/>
        <v>35631</v>
      </c>
      <c r="J43" s="14">
        <v>10912</v>
      </c>
      <c r="K43" s="29"/>
      <c r="L43" s="49" t="s">
        <v>147</v>
      </c>
      <c r="M43" s="47" t="s">
        <v>148</v>
      </c>
      <c r="N43" s="10"/>
      <c r="O43" s="21"/>
      <c r="P43" s="12">
        <v>544491</v>
      </c>
      <c r="Q43" s="12">
        <v>253106</v>
      </c>
      <c r="R43" s="12">
        <v>253106</v>
      </c>
      <c r="S43" s="12">
        <v>253106</v>
      </c>
      <c r="T43" s="12">
        <v>253106</v>
      </c>
      <c r="U43" s="12">
        <v>253106</v>
      </c>
      <c r="V43" s="12">
        <v>275851</v>
      </c>
      <c r="W43" s="12">
        <v>275851</v>
      </c>
      <c r="X43" s="12"/>
      <c r="Y43" s="12"/>
      <c r="Z43" s="12"/>
      <c r="AA43" s="12"/>
      <c r="AB43" s="46">
        <v>296328</v>
      </c>
      <c r="AC43" s="46">
        <v>258049</v>
      </c>
      <c r="AD43" s="46">
        <v>253106</v>
      </c>
      <c r="AE43" s="46">
        <v>253106</v>
      </c>
      <c r="AF43" s="46">
        <v>253106</v>
      </c>
      <c r="AG43" s="46">
        <v>253106</v>
      </c>
      <c r="AH43" s="46">
        <v>274106</v>
      </c>
      <c r="AI43" s="46">
        <v>280596</v>
      </c>
      <c r="AJ43" s="46">
        <v>275851</v>
      </c>
      <c r="AK43" s="46"/>
      <c r="AL43" s="46"/>
      <c r="AM43" s="46"/>
    </row>
    <row r="44" spans="1:39" ht="49.5">
      <c r="A44" s="50">
        <v>40</v>
      </c>
      <c r="B44" s="49" t="s">
        <v>306</v>
      </c>
      <c r="C44" s="50" t="s">
        <v>304</v>
      </c>
      <c r="D44" s="3" t="s">
        <v>305</v>
      </c>
      <c r="E44" s="49" t="s">
        <v>386</v>
      </c>
      <c r="F44" s="52">
        <f>SUM(AB44:AI44)</f>
        <v>113177</v>
      </c>
      <c r="G44" s="52">
        <f t="shared" si="0"/>
        <v>0</v>
      </c>
      <c r="H44" s="52">
        <f t="shared" si="1"/>
        <v>111177</v>
      </c>
      <c r="I44" s="53">
        <f t="shared" si="2"/>
        <v>2000</v>
      </c>
      <c r="J44" s="14">
        <v>10912</v>
      </c>
      <c r="K44" s="29"/>
      <c r="L44" s="49"/>
      <c r="M44" s="47" t="s">
        <v>148</v>
      </c>
      <c r="N44" s="10"/>
      <c r="O44" s="21"/>
      <c r="P44" s="12"/>
      <c r="Q44" s="12"/>
      <c r="R44" s="12"/>
      <c r="S44" s="12"/>
      <c r="T44" s="12"/>
      <c r="U44" s="12"/>
      <c r="V44" s="12">
        <v>111177</v>
      </c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>
        <v>96213</v>
      </c>
      <c r="AI44" s="46">
        <v>16964</v>
      </c>
      <c r="AJ44" s="46"/>
      <c r="AK44" s="46"/>
      <c r="AL44" s="46"/>
      <c r="AM44" s="46"/>
    </row>
    <row r="45" spans="1:39" ht="49.5">
      <c r="A45" s="50">
        <v>41</v>
      </c>
      <c r="B45" s="49" t="s">
        <v>149</v>
      </c>
      <c r="C45" s="50" t="s">
        <v>58</v>
      </c>
      <c r="D45" s="3" t="s">
        <v>59</v>
      </c>
      <c r="E45" s="49" t="s">
        <v>428</v>
      </c>
      <c r="F45" s="52">
        <f>SUM(AB45:AJ45)</f>
        <v>430000</v>
      </c>
      <c r="G45" s="52">
        <f t="shared" si="0"/>
        <v>0</v>
      </c>
      <c r="H45" s="52">
        <f t="shared" si="1"/>
        <v>165000</v>
      </c>
      <c r="I45" s="53">
        <f t="shared" si="2"/>
        <v>265000</v>
      </c>
      <c r="J45" s="14">
        <v>10912</v>
      </c>
      <c r="K45" s="29"/>
      <c r="L45" s="49"/>
      <c r="M45" s="47" t="s">
        <v>148</v>
      </c>
      <c r="N45" s="10"/>
      <c r="O45" s="21"/>
      <c r="P45" s="12"/>
      <c r="Q45" s="12"/>
      <c r="R45" s="12"/>
      <c r="S45" s="12">
        <v>139200</v>
      </c>
      <c r="T45" s="12">
        <v>25800</v>
      </c>
      <c r="U45" s="12"/>
      <c r="V45" s="12"/>
      <c r="W45" s="12"/>
      <c r="X45" s="12"/>
      <c r="Y45" s="12"/>
      <c r="Z45" s="12"/>
      <c r="AA45" s="12"/>
      <c r="AB45" s="46"/>
      <c r="AC45" s="46">
        <v>139200</v>
      </c>
      <c r="AD45" s="46"/>
      <c r="AE45" s="46"/>
      <c r="AF45" s="46"/>
      <c r="AG45" s="46"/>
      <c r="AH45" s="46">
        <v>25800</v>
      </c>
      <c r="AI45" s="46"/>
      <c r="AJ45" s="46">
        <v>265000</v>
      </c>
      <c r="AK45" s="46"/>
      <c r="AL45" s="46"/>
      <c r="AM45" s="46"/>
    </row>
    <row r="46" spans="1:39" ht="49.5">
      <c r="A46" s="50">
        <v>42</v>
      </c>
      <c r="B46" s="49" t="s">
        <v>149</v>
      </c>
      <c r="C46" s="50" t="s">
        <v>384</v>
      </c>
      <c r="D46" s="3" t="s">
        <v>385</v>
      </c>
      <c r="E46" s="49" t="s">
        <v>386</v>
      </c>
      <c r="F46" s="52">
        <f>SUM(AB46:AI46)</f>
        <v>161925</v>
      </c>
      <c r="G46" s="52">
        <f t="shared" si="0"/>
        <v>0</v>
      </c>
      <c r="H46" s="52">
        <f t="shared" si="1"/>
        <v>161925</v>
      </c>
      <c r="I46" s="53">
        <f t="shared" si="2"/>
        <v>0</v>
      </c>
      <c r="J46" s="14"/>
      <c r="K46" s="29"/>
      <c r="L46" s="49"/>
      <c r="M46" s="47" t="s">
        <v>148</v>
      </c>
      <c r="N46" s="10"/>
      <c r="O46" s="21"/>
      <c r="P46" s="12"/>
      <c r="Q46" s="12"/>
      <c r="R46" s="12"/>
      <c r="S46" s="12"/>
      <c r="T46" s="12"/>
      <c r="U46" s="12"/>
      <c r="V46" s="12">
        <v>161925</v>
      </c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>
        <v>161925</v>
      </c>
      <c r="AJ46" s="46"/>
      <c r="AK46" s="46"/>
      <c r="AL46" s="46"/>
      <c r="AM46" s="46"/>
    </row>
    <row r="47" spans="1:39" ht="99">
      <c r="A47" s="50">
        <v>43</v>
      </c>
      <c r="B47" s="49" t="s">
        <v>356</v>
      </c>
      <c r="C47" s="50" t="s">
        <v>351</v>
      </c>
      <c r="D47" s="3" t="s">
        <v>352</v>
      </c>
      <c r="E47" s="49" t="s">
        <v>354</v>
      </c>
      <c r="F47" s="52">
        <v>1375</v>
      </c>
      <c r="G47" s="52">
        <f t="shared" si="0"/>
        <v>0</v>
      </c>
      <c r="H47" s="52">
        <f t="shared" si="1"/>
        <v>1375</v>
      </c>
      <c r="I47" s="53">
        <f t="shared" si="2"/>
        <v>0</v>
      </c>
      <c r="J47" s="14" t="s">
        <v>355</v>
      </c>
      <c r="K47" s="29"/>
      <c r="L47" s="49"/>
      <c r="M47" s="47" t="s">
        <v>81</v>
      </c>
      <c r="N47" s="10"/>
      <c r="O47" s="21"/>
      <c r="P47" s="12"/>
      <c r="Q47" s="12"/>
      <c r="R47" s="12"/>
      <c r="S47" s="12"/>
      <c r="T47" s="12"/>
      <c r="U47" s="12"/>
      <c r="V47" s="12">
        <v>1375</v>
      </c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264">
      <c r="A48" s="50">
        <v>44</v>
      </c>
      <c r="B48" s="49" t="s">
        <v>362</v>
      </c>
      <c r="C48" s="50" t="s">
        <v>357</v>
      </c>
      <c r="D48" s="3" t="s">
        <v>361</v>
      </c>
      <c r="E48" s="49" t="s">
        <v>358</v>
      </c>
      <c r="F48" s="52">
        <v>57480</v>
      </c>
      <c r="G48" s="52">
        <f t="shared" si="0"/>
        <v>0</v>
      </c>
      <c r="H48" s="52">
        <f t="shared" si="1"/>
        <v>0</v>
      </c>
      <c r="I48" s="53">
        <f t="shared" si="2"/>
        <v>57480</v>
      </c>
      <c r="J48" s="14" t="s">
        <v>360</v>
      </c>
      <c r="K48" s="29"/>
      <c r="L48" s="49"/>
      <c r="M48" s="47" t="s">
        <v>115</v>
      </c>
      <c r="N48" s="10"/>
      <c r="O48" s="2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82.5">
      <c r="A49" s="50">
        <v>45</v>
      </c>
      <c r="B49" s="49" t="s">
        <v>366</v>
      </c>
      <c r="C49" s="50" t="s">
        <v>363</v>
      </c>
      <c r="D49" s="3" t="s">
        <v>364</v>
      </c>
      <c r="E49" s="49" t="s">
        <v>367</v>
      </c>
      <c r="F49" s="52">
        <v>6000</v>
      </c>
      <c r="G49" s="52">
        <f t="shared" si="0"/>
        <v>0</v>
      </c>
      <c r="H49" s="52">
        <f t="shared" si="1"/>
        <v>6000</v>
      </c>
      <c r="I49" s="53">
        <f t="shared" si="2"/>
        <v>0</v>
      </c>
      <c r="J49" s="14"/>
      <c r="K49" s="29"/>
      <c r="L49" s="49"/>
      <c r="M49" s="47" t="s">
        <v>148</v>
      </c>
      <c r="N49" s="10"/>
      <c r="O49" s="21"/>
      <c r="P49" s="12"/>
      <c r="Q49" s="12"/>
      <c r="R49" s="12"/>
      <c r="S49" s="12"/>
      <c r="T49" s="12"/>
      <c r="U49" s="12">
        <v>6000</v>
      </c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99">
      <c r="A50" s="50">
        <v>46</v>
      </c>
      <c r="B50" s="49" t="s">
        <v>186</v>
      </c>
      <c r="C50" s="50" t="s">
        <v>182</v>
      </c>
      <c r="D50" s="3" t="s">
        <v>183</v>
      </c>
      <c r="E50" s="49" t="s">
        <v>184</v>
      </c>
      <c r="F50" s="52">
        <v>2560</v>
      </c>
      <c r="G50" s="52">
        <f t="shared" si="0"/>
        <v>0</v>
      </c>
      <c r="H50" s="52">
        <f t="shared" si="1"/>
        <v>2560</v>
      </c>
      <c r="I50" s="53">
        <f t="shared" si="2"/>
        <v>0</v>
      </c>
      <c r="J50" s="14">
        <v>10812</v>
      </c>
      <c r="K50" s="29"/>
      <c r="L50" s="49"/>
      <c r="M50" s="47" t="s">
        <v>185</v>
      </c>
      <c r="N50" s="10"/>
      <c r="O50" s="21"/>
      <c r="P50" s="12"/>
      <c r="Q50" s="12"/>
      <c r="R50" s="12">
        <v>2560</v>
      </c>
      <c r="S50" s="12"/>
      <c r="T50" s="12"/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99">
      <c r="A51" s="50">
        <v>47</v>
      </c>
      <c r="B51" s="49" t="s">
        <v>278</v>
      </c>
      <c r="C51" s="50" t="s">
        <v>240</v>
      </c>
      <c r="D51" s="3" t="s">
        <v>241</v>
      </c>
      <c r="E51" s="49" t="s">
        <v>243</v>
      </c>
      <c r="F51" s="52">
        <v>29526</v>
      </c>
      <c r="G51" s="52">
        <f t="shared" si="0"/>
        <v>0</v>
      </c>
      <c r="H51" s="52">
        <f t="shared" si="1"/>
        <v>29526</v>
      </c>
      <c r="I51" s="53">
        <f t="shared" si="2"/>
        <v>0</v>
      </c>
      <c r="J51" s="14"/>
      <c r="K51" s="29"/>
      <c r="L51" s="49"/>
      <c r="M51" s="47" t="s">
        <v>185</v>
      </c>
      <c r="N51" s="10"/>
      <c r="O51" s="21"/>
      <c r="P51" s="12"/>
      <c r="Q51" s="12"/>
      <c r="R51" s="12"/>
      <c r="S51" s="12">
        <v>29526</v>
      </c>
      <c r="T51" s="12"/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82.5">
      <c r="A52" s="50">
        <v>48</v>
      </c>
      <c r="B52" s="49" t="s">
        <v>277</v>
      </c>
      <c r="C52" s="50" t="s">
        <v>240</v>
      </c>
      <c r="D52" s="3" t="s">
        <v>244</v>
      </c>
      <c r="E52" s="49" t="s">
        <v>246</v>
      </c>
      <c r="F52" s="52">
        <v>91444</v>
      </c>
      <c r="G52" s="52">
        <f t="shared" si="0"/>
        <v>0</v>
      </c>
      <c r="H52" s="52">
        <f t="shared" si="1"/>
        <v>91444</v>
      </c>
      <c r="I52" s="53">
        <f t="shared" si="2"/>
        <v>0</v>
      </c>
      <c r="J52" s="14" t="s">
        <v>245</v>
      </c>
      <c r="K52" s="29"/>
      <c r="L52" s="49"/>
      <c r="M52" s="47" t="s">
        <v>185</v>
      </c>
      <c r="N52" s="10"/>
      <c r="O52" s="21"/>
      <c r="P52" s="12"/>
      <c r="Q52" s="12"/>
      <c r="R52" s="12"/>
      <c r="S52" s="12">
        <v>91444</v>
      </c>
      <c r="T52" s="12"/>
      <c r="U52" s="12"/>
      <c r="V52" s="12"/>
      <c r="W52" s="12"/>
      <c r="X52" s="12"/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60" customHeight="1">
      <c r="A53" s="50">
        <v>49</v>
      </c>
      <c r="B53" s="72" t="s">
        <v>371</v>
      </c>
      <c r="C53" s="50" t="s">
        <v>368</v>
      </c>
      <c r="D53" s="3" t="s">
        <v>369</v>
      </c>
      <c r="E53" s="49" t="s">
        <v>370</v>
      </c>
      <c r="F53" s="52">
        <v>769000</v>
      </c>
      <c r="G53" s="52">
        <f t="shared" si="0"/>
        <v>0</v>
      </c>
      <c r="H53" s="52">
        <f t="shared" si="1"/>
        <v>769000</v>
      </c>
      <c r="I53" s="53">
        <f t="shared" si="2"/>
        <v>0</v>
      </c>
      <c r="J53" s="14" t="s">
        <v>334</v>
      </c>
      <c r="K53" s="29"/>
      <c r="L53" s="49"/>
      <c r="M53" s="47" t="s">
        <v>185</v>
      </c>
      <c r="N53" s="10"/>
      <c r="O53" s="21"/>
      <c r="P53" s="12"/>
      <c r="Q53" s="12"/>
      <c r="R53" s="12"/>
      <c r="S53" s="12"/>
      <c r="T53" s="12"/>
      <c r="U53" s="12">
        <v>769000</v>
      </c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60" customHeight="1">
      <c r="A54" s="50">
        <v>50</v>
      </c>
      <c r="B54" s="73"/>
      <c r="C54" s="50" t="s">
        <v>368</v>
      </c>
      <c r="D54" s="3" t="s">
        <v>400</v>
      </c>
      <c r="E54" s="49" t="s">
        <v>402</v>
      </c>
      <c r="F54" s="52">
        <v>3378</v>
      </c>
      <c r="G54" s="52">
        <f t="shared" si="0"/>
        <v>0</v>
      </c>
      <c r="H54" s="52">
        <f t="shared" si="1"/>
        <v>0</v>
      </c>
      <c r="I54" s="53">
        <f t="shared" si="2"/>
        <v>3378</v>
      </c>
      <c r="J54" s="14" t="s">
        <v>334</v>
      </c>
      <c r="K54" s="29"/>
      <c r="L54" s="49"/>
      <c r="M54" s="47" t="s">
        <v>185</v>
      </c>
      <c r="N54" s="10"/>
      <c r="O54" s="2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115.5">
      <c r="A55" s="50">
        <v>51</v>
      </c>
      <c r="B55" s="49" t="s">
        <v>312</v>
      </c>
      <c r="C55" s="50" t="s">
        <v>308</v>
      </c>
      <c r="D55" s="3" t="s">
        <v>309</v>
      </c>
      <c r="E55" s="49" t="s">
        <v>310</v>
      </c>
      <c r="F55" s="52">
        <v>11550</v>
      </c>
      <c r="G55" s="52">
        <f t="shared" si="0"/>
        <v>0</v>
      </c>
      <c r="H55" s="52">
        <f t="shared" si="1"/>
        <v>11550</v>
      </c>
      <c r="I55" s="53">
        <f t="shared" si="2"/>
        <v>0</v>
      </c>
      <c r="J55" s="14" t="s">
        <v>311</v>
      </c>
      <c r="K55" s="29"/>
      <c r="L55" s="49"/>
      <c r="M55" s="47" t="s">
        <v>185</v>
      </c>
      <c r="N55" s="10"/>
      <c r="O55" s="21"/>
      <c r="P55" s="12"/>
      <c r="Q55" s="12"/>
      <c r="R55" s="12"/>
      <c r="S55" s="12"/>
      <c r="T55" s="12">
        <v>11550</v>
      </c>
      <c r="U55" s="12"/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ht="82.5">
      <c r="A56" s="50">
        <v>52</v>
      </c>
      <c r="B56" s="49" t="s">
        <v>277</v>
      </c>
      <c r="C56" s="50" t="s">
        <v>247</v>
      </c>
      <c r="D56" s="3" t="s">
        <v>248</v>
      </c>
      <c r="E56" s="49" t="s">
        <v>246</v>
      </c>
      <c r="F56" s="52">
        <v>17318</v>
      </c>
      <c r="G56" s="52">
        <f t="shared" si="0"/>
        <v>0</v>
      </c>
      <c r="H56" s="52">
        <f t="shared" si="1"/>
        <v>17318</v>
      </c>
      <c r="I56" s="53">
        <f t="shared" si="2"/>
        <v>0</v>
      </c>
      <c r="J56" s="55" t="s">
        <v>249</v>
      </c>
      <c r="K56" s="29"/>
      <c r="L56" s="49"/>
      <c r="M56" s="47" t="s">
        <v>185</v>
      </c>
      <c r="N56" s="10"/>
      <c r="O56" s="21"/>
      <c r="P56" s="12"/>
      <c r="Q56" s="12"/>
      <c r="R56" s="12"/>
      <c r="S56" s="12">
        <v>17318</v>
      </c>
      <c r="T56" s="12"/>
      <c r="U56" s="12"/>
      <c r="V56" s="12"/>
      <c r="W56" s="12"/>
      <c r="X56" s="12"/>
      <c r="Y56" s="12"/>
      <c r="Z56" s="12"/>
      <c r="AA56" s="1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66">
      <c r="A57" s="50">
        <v>53</v>
      </c>
      <c r="B57" s="49" t="s">
        <v>317</v>
      </c>
      <c r="C57" s="50" t="s">
        <v>313</v>
      </c>
      <c r="D57" s="3" t="s">
        <v>314</v>
      </c>
      <c r="E57" s="49" t="s">
        <v>316</v>
      </c>
      <c r="F57" s="52">
        <v>750</v>
      </c>
      <c r="G57" s="52">
        <f t="shared" si="0"/>
        <v>0</v>
      </c>
      <c r="H57" s="52">
        <f t="shared" si="1"/>
        <v>750</v>
      </c>
      <c r="I57" s="53">
        <f t="shared" si="2"/>
        <v>0</v>
      </c>
      <c r="J57" s="55"/>
      <c r="K57" s="29"/>
      <c r="L57" s="49"/>
      <c r="M57" s="47" t="s">
        <v>315</v>
      </c>
      <c r="N57" s="10"/>
      <c r="O57" s="21"/>
      <c r="P57" s="12"/>
      <c r="Q57" s="12"/>
      <c r="R57" s="12"/>
      <c r="S57" s="12"/>
      <c r="T57" s="12">
        <v>750</v>
      </c>
      <c r="U57" s="12"/>
      <c r="V57" s="12"/>
      <c r="W57" s="12"/>
      <c r="X57" s="12"/>
      <c r="Y57" s="12"/>
      <c r="Z57" s="12"/>
      <c r="AA57" s="1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9" ht="132">
      <c r="A58" s="50">
        <v>54</v>
      </c>
      <c r="B58" s="49" t="s">
        <v>255</v>
      </c>
      <c r="C58" s="50" t="s">
        <v>250</v>
      </c>
      <c r="D58" s="3" t="s">
        <v>251</v>
      </c>
      <c r="E58" s="49" t="s">
        <v>252</v>
      </c>
      <c r="F58" s="52">
        <v>6000</v>
      </c>
      <c r="G58" s="52">
        <f t="shared" si="0"/>
        <v>0</v>
      </c>
      <c r="H58" s="52">
        <f t="shared" si="1"/>
        <v>6000</v>
      </c>
      <c r="I58" s="53">
        <f t="shared" si="2"/>
        <v>0</v>
      </c>
      <c r="J58" s="55" t="s">
        <v>254</v>
      </c>
      <c r="K58" s="29"/>
      <c r="L58" s="49"/>
      <c r="M58" s="47" t="s">
        <v>253</v>
      </c>
      <c r="N58" s="10"/>
      <c r="O58" s="21"/>
      <c r="P58" s="12"/>
      <c r="Q58" s="12"/>
      <c r="R58" s="12"/>
      <c r="S58" s="12"/>
      <c r="T58" s="12">
        <v>6000</v>
      </c>
      <c r="U58" s="12"/>
      <c r="V58" s="12"/>
      <c r="W58" s="12"/>
      <c r="X58" s="12"/>
      <c r="Y58" s="12"/>
      <c r="Z58" s="12"/>
      <c r="AA58" s="12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1:39" ht="148.5">
      <c r="A59" s="50">
        <v>55</v>
      </c>
      <c r="B59" s="49" t="s">
        <v>414</v>
      </c>
      <c r="C59" s="50" t="s">
        <v>403</v>
      </c>
      <c r="D59" s="3" t="s">
        <v>404</v>
      </c>
      <c r="E59" s="49" t="s">
        <v>406</v>
      </c>
      <c r="F59" s="52">
        <v>100000</v>
      </c>
      <c r="G59" s="52">
        <f t="shared" si="0"/>
        <v>46660</v>
      </c>
      <c r="H59" s="52">
        <f t="shared" si="1"/>
        <v>46660</v>
      </c>
      <c r="I59" s="53">
        <f t="shared" si="2"/>
        <v>53340</v>
      </c>
      <c r="J59" s="55" t="s">
        <v>225</v>
      </c>
      <c r="K59" s="29"/>
      <c r="L59" s="49"/>
      <c r="M59" s="47" t="s">
        <v>405</v>
      </c>
      <c r="N59" s="10"/>
      <c r="O59" s="21"/>
      <c r="P59" s="12"/>
      <c r="Q59" s="12"/>
      <c r="R59" s="12"/>
      <c r="S59" s="12"/>
      <c r="T59" s="12"/>
      <c r="U59" s="12"/>
      <c r="V59" s="12"/>
      <c r="W59" s="12">
        <v>46660</v>
      </c>
      <c r="X59" s="12"/>
      <c r="Y59" s="12"/>
      <c r="Z59" s="12"/>
      <c r="AA59" s="12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1:39" ht="181.5">
      <c r="A60" s="50">
        <v>56</v>
      </c>
      <c r="B60" s="49" t="s">
        <v>434</v>
      </c>
      <c r="C60" s="50" t="s">
        <v>429</v>
      </c>
      <c r="D60" s="3" t="s">
        <v>430</v>
      </c>
      <c r="E60" s="49" t="s">
        <v>432</v>
      </c>
      <c r="F60" s="52">
        <v>28800</v>
      </c>
      <c r="G60" s="52">
        <f>W60</f>
        <v>0</v>
      </c>
      <c r="H60" s="52">
        <f>SUM(P60:W60)</f>
        <v>0</v>
      </c>
      <c r="I60" s="53">
        <f>F60-H60</f>
        <v>28800</v>
      </c>
      <c r="J60" s="55"/>
      <c r="K60" s="29"/>
      <c r="L60" s="49"/>
      <c r="M60" s="47" t="s">
        <v>431</v>
      </c>
      <c r="N60" s="10"/>
      <c r="O60" s="2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1:27" ht="115.5">
      <c r="A61" s="50">
        <v>57</v>
      </c>
      <c r="B61" s="1" t="s">
        <v>209</v>
      </c>
      <c r="C61" s="26" t="s">
        <v>152</v>
      </c>
      <c r="D61" s="1" t="s">
        <v>42</v>
      </c>
      <c r="E61" s="1" t="s">
        <v>41</v>
      </c>
      <c r="F61" s="52">
        <v>43387</v>
      </c>
      <c r="G61" s="52">
        <f t="shared" si="0"/>
        <v>0</v>
      </c>
      <c r="H61" s="52">
        <f t="shared" si="1"/>
        <v>43387</v>
      </c>
      <c r="I61" s="53">
        <f t="shared" si="2"/>
        <v>0</v>
      </c>
      <c r="J61" s="33" t="s">
        <v>153</v>
      </c>
      <c r="K61" s="29">
        <v>44021</v>
      </c>
      <c r="L61" s="49" t="s">
        <v>154</v>
      </c>
      <c r="M61" s="47" t="s">
        <v>155</v>
      </c>
      <c r="N61" s="29"/>
      <c r="O61" s="21"/>
      <c r="P61" s="12">
        <v>2446</v>
      </c>
      <c r="Q61" s="12"/>
      <c r="R61" s="12"/>
      <c r="S61" s="12">
        <v>11276</v>
      </c>
      <c r="T61" s="12">
        <v>25587</v>
      </c>
      <c r="U61" s="12">
        <v>4078</v>
      </c>
      <c r="V61" s="12"/>
      <c r="W61" s="12"/>
      <c r="X61" s="12"/>
      <c r="Y61" s="12"/>
      <c r="Z61" s="12"/>
      <c r="AA61" s="12"/>
    </row>
    <row r="62" spans="1:27" s="41" customFormat="1" ht="49.5">
      <c r="A62" s="50">
        <v>58</v>
      </c>
      <c r="B62" s="51"/>
      <c r="C62" s="24" t="s">
        <v>156</v>
      </c>
      <c r="D62" s="25" t="s">
        <v>157</v>
      </c>
      <c r="E62" s="23" t="s">
        <v>158</v>
      </c>
      <c r="F62" s="54">
        <v>330386</v>
      </c>
      <c r="G62" s="52">
        <f t="shared" si="0"/>
        <v>0</v>
      </c>
      <c r="H62" s="52">
        <f t="shared" si="1"/>
        <v>330386</v>
      </c>
      <c r="I62" s="53">
        <f t="shared" si="2"/>
        <v>0</v>
      </c>
      <c r="J62" s="33"/>
      <c r="K62" s="30"/>
      <c r="L62" s="49" t="s">
        <v>159</v>
      </c>
      <c r="M62" s="40" t="s">
        <v>160</v>
      </c>
      <c r="N62" s="26"/>
      <c r="O62" s="27"/>
      <c r="P62" s="28">
        <v>128870</v>
      </c>
      <c r="Q62" s="28">
        <v>62059</v>
      </c>
      <c r="R62" s="28">
        <v>62094</v>
      </c>
      <c r="S62" s="28">
        <v>42900</v>
      </c>
      <c r="T62" s="28">
        <v>34463</v>
      </c>
      <c r="U62" s="28"/>
      <c r="V62" s="28"/>
      <c r="W62" s="28"/>
      <c r="X62" s="28"/>
      <c r="Y62" s="28"/>
      <c r="Z62" s="28"/>
      <c r="AA62" s="28"/>
    </row>
    <row r="63" spans="1:27" s="41" customFormat="1" ht="66">
      <c r="A63" s="50">
        <v>59</v>
      </c>
      <c r="B63" s="51" t="s">
        <v>207</v>
      </c>
      <c r="C63" s="24" t="s">
        <v>204</v>
      </c>
      <c r="D63" s="25" t="s">
        <v>205</v>
      </c>
      <c r="E63" s="23" t="s">
        <v>206</v>
      </c>
      <c r="F63" s="54">
        <v>800000</v>
      </c>
      <c r="G63" s="52">
        <f t="shared" si="0"/>
        <v>0</v>
      </c>
      <c r="H63" s="52">
        <f t="shared" si="1"/>
        <v>800000</v>
      </c>
      <c r="I63" s="53">
        <f t="shared" si="2"/>
        <v>0</v>
      </c>
      <c r="J63" s="33"/>
      <c r="K63" s="30">
        <v>43927</v>
      </c>
      <c r="L63" s="49"/>
      <c r="M63" s="40" t="s">
        <v>115</v>
      </c>
      <c r="N63" s="26"/>
      <c r="O63" s="27"/>
      <c r="P63" s="28"/>
      <c r="Q63" s="28"/>
      <c r="R63" s="28"/>
      <c r="S63" s="28">
        <v>800000</v>
      </c>
      <c r="T63" s="28"/>
      <c r="U63" s="28"/>
      <c r="V63" s="28"/>
      <c r="W63" s="28"/>
      <c r="X63" s="28"/>
      <c r="Y63" s="28"/>
      <c r="Z63" s="28"/>
      <c r="AA63" s="28"/>
    </row>
    <row r="64" spans="1:27" s="41" customFormat="1" ht="99">
      <c r="A64" s="50">
        <v>60</v>
      </c>
      <c r="B64" s="51" t="s">
        <v>321</v>
      </c>
      <c r="C64" s="24" t="s">
        <v>319</v>
      </c>
      <c r="D64" s="25" t="s">
        <v>320</v>
      </c>
      <c r="E64" s="23" t="s">
        <v>322</v>
      </c>
      <c r="F64" s="54">
        <v>35400</v>
      </c>
      <c r="G64" s="52">
        <f t="shared" si="0"/>
        <v>0</v>
      </c>
      <c r="H64" s="52">
        <f t="shared" si="1"/>
        <v>35400</v>
      </c>
      <c r="I64" s="53">
        <f t="shared" si="2"/>
        <v>0</v>
      </c>
      <c r="J64" s="33" t="s">
        <v>298</v>
      </c>
      <c r="K64" s="30"/>
      <c r="L64" s="49"/>
      <c r="M64" s="40" t="s">
        <v>264</v>
      </c>
      <c r="N64" s="26"/>
      <c r="O64" s="27"/>
      <c r="P64" s="28"/>
      <c r="Q64" s="28"/>
      <c r="R64" s="28"/>
      <c r="S64" s="28"/>
      <c r="T64" s="28"/>
      <c r="U64" s="28">
        <v>35400</v>
      </c>
      <c r="V64" s="28"/>
      <c r="W64" s="28"/>
      <c r="X64" s="28"/>
      <c r="Y64" s="28"/>
      <c r="Z64" s="28"/>
      <c r="AA64" s="28"/>
    </row>
    <row r="65" spans="1:27" s="41" customFormat="1" ht="181.5">
      <c r="A65" s="50">
        <v>61</v>
      </c>
      <c r="B65" s="51" t="s">
        <v>267</v>
      </c>
      <c r="C65" s="24" t="s">
        <v>256</v>
      </c>
      <c r="D65" s="25" t="s">
        <v>257</v>
      </c>
      <c r="E65" s="23" t="s">
        <v>258</v>
      </c>
      <c r="F65" s="54">
        <v>945274</v>
      </c>
      <c r="G65" s="52">
        <f t="shared" si="0"/>
        <v>12422</v>
      </c>
      <c r="H65" s="52">
        <f t="shared" si="1"/>
        <v>907024</v>
      </c>
      <c r="I65" s="53">
        <f t="shared" si="2"/>
        <v>38250</v>
      </c>
      <c r="J65" s="33"/>
      <c r="K65" s="30">
        <v>44063</v>
      </c>
      <c r="L65" s="49"/>
      <c r="M65" s="40" t="s">
        <v>155</v>
      </c>
      <c r="N65" s="26"/>
      <c r="O65" s="27"/>
      <c r="P65" s="28"/>
      <c r="Q65" s="28"/>
      <c r="R65" s="28"/>
      <c r="S65" s="28">
        <v>645446</v>
      </c>
      <c r="T65" s="28">
        <v>117949</v>
      </c>
      <c r="U65" s="28">
        <v>117949</v>
      </c>
      <c r="V65" s="28">
        <v>13258</v>
      </c>
      <c r="W65" s="28">
        <v>12422</v>
      </c>
      <c r="X65" s="28"/>
      <c r="Y65" s="28"/>
      <c r="Z65" s="28"/>
      <c r="AA65" s="28"/>
    </row>
    <row r="66" spans="1:27" s="41" customFormat="1" ht="99">
      <c r="A66" s="50">
        <v>62</v>
      </c>
      <c r="B66" s="51" t="s">
        <v>329</v>
      </c>
      <c r="C66" s="24" t="s">
        <v>324</v>
      </c>
      <c r="D66" s="25" t="s">
        <v>325</v>
      </c>
      <c r="E66" s="23" t="s">
        <v>326</v>
      </c>
      <c r="F66" s="54">
        <v>37080</v>
      </c>
      <c r="G66" s="52">
        <f t="shared" si="0"/>
        <v>0</v>
      </c>
      <c r="H66" s="52">
        <f t="shared" si="1"/>
        <v>0</v>
      </c>
      <c r="I66" s="53">
        <f t="shared" si="2"/>
        <v>37080</v>
      </c>
      <c r="J66" s="33" t="s">
        <v>328</v>
      </c>
      <c r="K66" s="30"/>
      <c r="L66" s="49"/>
      <c r="M66" s="40" t="s">
        <v>327</v>
      </c>
      <c r="N66" s="26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41" customFormat="1" ht="66">
      <c r="A67" s="50">
        <v>63</v>
      </c>
      <c r="B67" s="51" t="s">
        <v>409</v>
      </c>
      <c r="C67" s="24" t="s">
        <v>388</v>
      </c>
      <c r="D67" s="25" t="s">
        <v>330</v>
      </c>
      <c r="E67" s="23" t="s">
        <v>408</v>
      </c>
      <c r="F67" s="54">
        <v>17610</v>
      </c>
      <c r="G67" s="52">
        <f t="shared" si="0"/>
        <v>0</v>
      </c>
      <c r="H67" s="52">
        <f t="shared" si="1"/>
        <v>17610</v>
      </c>
      <c r="I67" s="53">
        <f t="shared" si="2"/>
        <v>0</v>
      </c>
      <c r="J67" s="33" t="s">
        <v>334</v>
      </c>
      <c r="K67" s="30">
        <v>44027</v>
      </c>
      <c r="L67" s="49"/>
      <c r="M67" s="40" t="s">
        <v>264</v>
      </c>
      <c r="N67" s="26"/>
      <c r="O67" s="27"/>
      <c r="P67" s="28"/>
      <c r="Q67" s="28"/>
      <c r="R67" s="28"/>
      <c r="S67" s="28"/>
      <c r="T67" s="28"/>
      <c r="U67" s="28"/>
      <c r="V67" s="28">
        <v>17610</v>
      </c>
      <c r="W67" s="28"/>
      <c r="X67" s="28"/>
      <c r="Y67" s="28"/>
      <c r="Z67" s="28"/>
      <c r="AA67" s="28"/>
    </row>
    <row r="68" spans="1:27" s="41" customFormat="1" ht="66">
      <c r="A68" s="50">
        <v>64</v>
      </c>
      <c r="B68" s="51" t="s">
        <v>266</v>
      </c>
      <c r="C68" s="24" t="s">
        <v>261</v>
      </c>
      <c r="D68" s="25" t="s">
        <v>262</v>
      </c>
      <c r="E68" s="23" t="s">
        <v>263</v>
      </c>
      <c r="F68" s="54">
        <v>22828</v>
      </c>
      <c r="G68" s="52">
        <f t="shared" si="0"/>
        <v>0</v>
      </c>
      <c r="H68" s="52">
        <f t="shared" si="1"/>
        <v>22828</v>
      </c>
      <c r="I68" s="53">
        <f t="shared" si="2"/>
        <v>0</v>
      </c>
      <c r="J68" s="33" t="s">
        <v>265</v>
      </c>
      <c r="K68" s="30">
        <v>44019</v>
      </c>
      <c r="L68" s="49"/>
      <c r="M68" s="40" t="s">
        <v>264</v>
      </c>
      <c r="N68" s="26"/>
      <c r="O68" s="27"/>
      <c r="P68" s="28"/>
      <c r="Q68" s="28"/>
      <c r="R68" s="28"/>
      <c r="S68" s="28"/>
      <c r="T68" s="28"/>
      <c r="U68" s="28"/>
      <c r="V68" s="28">
        <v>22828</v>
      </c>
      <c r="W68" s="28"/>
      <c r="X68" s="28"/>
      <c r="Y68" s="28"/>
      <c r="Z68" s="28"/>
      <c r="AA68" s="28"/>
    </row>
    <row r="69" spans="1:27" s="41" customFormat="1" ht="82.5">
      <c r="A69" s="50">
        <v>65</v>
      </c>
      <c r="B69" s="51" t="s">
        <v>377</v>
      </c>
      <c r="C69" s="24" t="s">
        <v>372</v>
      </c>
      <c r="D69" s="25" t="s">
        <v>373</v>
      </c>
      <c r="E69" s="23" t="s">
        <v>374</v>
      </c>
      <c r="F69" s="54">
        <v>3000</v>
      </c>
      <c r="G69" s="52">
        <f t="shared" si="0"/>
        <v>0</v>
      </c>
      <c r="H69" s="52">
        <f t="shared" si="1"/>
        <v>3000</v>
      </c>
      <c r="I69" s="53">
        <f t="shared" si="2"/>
        <v>0</v>
      </c>
      <c r="J69" s="33" t="s">
        <v>376</v>
      </c>
      <c r="K69" s="30">
        <v>44018</v>
      </c>
      <c r="L69" s="49"/>
      <c r="M69" s="40" t="s">
        <v>264</v>
      </c>
      <c r="N69" s="26"/>
      <c r="O69" s="27"/>
      <c r="P69" s="28"/>
      <c r="Q69" s="28"/>
      <c r="R69" s="28"/>
      <c r="S69" s="28"/>
      <c r="T69" s="28"/>
      <c r="U69" s="28">
        <v>3000</v>
      </c>
      <c r="V69" s="28"/>
      <c r="W69" s="28"/>
      <c r="X69" s="28"/>
      <c r="Y69" s="28"/>
      <c r="Z69" s="28"/>
      <c r="AA69" s="28"/>
    </row>
    <row r="70" spans="1:27" s="41" customFormat="1" ht="66">
      <c r="A70" s="50">
        <v>66</v>
      </c>
      <c r="B70" s="51" t="s">
        <v>192</v>
      </c>
      <c r="C70" s="24" t="s">
        <v>187</v>
      </c>
      <c r="D70" s="25" t="s">
        <v>188</v>
      </c>
      <c r="E70" s="23" t="s">
        <v>189</v>
      </c>
      <c r="F70" s="54">
        <v>32720</v>
      </c>
      <c r="G70" s="52">
        <f t="shared" si="0"/>
        <v>0</v>
      </c>
      <c r="H70" s="52">
        <f t="shared" si="1"/>
        <v>32720</v>
      </c>
      <c r="I70" s="53">
        <f t="shared" si="2"/>
        <v>0</v>
      </c>
      <c r="J70" s="33" t="s">
        <v>191</v>
      </c>
      <c r="K70" s="30">
        <v>43999</v>
      </c>
      <c r="L70" s="49"/>
      <c r="M70" s="40" t="s">
        <v>190</v>
      </c>
      <c r="N70" s="26"/>
      <c r="O70" s="27"/>
      <c r="P70" s="28"/>
      <c r="Q70" s="28">
        <v>3500</v>
      </c>
      <c r="R70" s="28">
        <v>1500</v>
      </c>
      <c r="S70" s="28"/>
      <c r="T70" s="28"/>
      <c r="U70" s="28">
        <v>27720</v>
      </c>
      <c r="V70" s="28"/>
      <c r="W70" s="28"/>
      <c r="X70" s="28"/>
      <c r="Y70" s="28"/>
      <c r="Z70" s="28"/>
      <c r="AA70" s="28"/>
    </row>
    <row r="71" spans="1:27" s="41" customFormat="1" ht="148.5">
      <c r="A71" s="50">
        <v>67</v>
      </c>
      <c r="B71" s="51" t="s">
        <v>345</v>
      </c>
      <c r="C71" s="24" t="s">
        <v>335</v>
      </c>
      <c r="D71" s="25" t="s">
        <v>336</v>
      </c>
      <c r="E71" s="23" t="s">
        <v>337</v>
      </c>
      <c r="F71" s="54">
        <v>47042</v>
      </c>
      <c r="G71" s="52">
        <f t="shared" si="0"/>
        <v>0</v>
      </c>
      <c r="H71" s="52">
        <f t="shared" si="1"/>
        <v>47042</v>
      </c>
      <c r="I71" s="53">
        <f t="shared" si="2"/>
        <v>0</v>
      </c>
      <c r="J71" s="33" t="s">
        <v>334</v>
      </c>
      <c r="K71" s="30">
        <v>44001</v>
      </c>
      <c r="L71" s="49"/>
      <c r="M71" s="40" t="s">
        <v>190</v>
      </c>
      <c r="N71" s="26"/>
      <c r="O71" s="27"/>
      <c r="P71" s="28"/>
      <c r="Q71" s="28"/>
      <c r="R71" s="28"/>
      <c r="S71" s="28"/>
      <c r="T71" s="28">
        <v>7127</v>
      </c>
      <c r="U71" s="28">
        <v>39915</v>
      </c>
      <c r="V71" s="28"/>
      <c r="W71" s="28"/>
      <c r="X71" s="28"/>
      <c r="Y71" s="28"/>
      <c r="Z71" s="28"/>
      <c r="AA71" s="28"/>
    </row>
    <row r="72" spans="1:27" s="41" customFormat="1" ht="132">
      <c r="A72" s="50">
        <v>68</v>
      </c>
      <c r="B72" s="51" t="s">
        <v>344</v>
      </c>
      <c r="C72" s="24" t="s">
        <v>339</v>
      </c>
      <c r="D72" s="25" t="s">
        <v>340</v>
      </c>
      <c r="E72" s="23" t="s">
        <v>341</v>
      </c>
      <c r="F72" s="54">
        <v>674960</v>
      </c>
      <c r="G72" s="52">
        <f t="shared" si="0"/>
        <v>437049</v>
      </c>
      <c r="H72" s="52">
        <f t="shared" si="1"/>
        <v>671481</v>
      </c>
      <c r="I72" s="53">
        <f t="shared" si="2"/>
        <v>3479</v>
      </c>
      <c r="J72" s="33" t="s">
        <v>45</v>
      </c>
      <c r="K72" s="30">
        <v>44067</v>
      </c>
      <c r="L72" s="49"/>
      <c r="M72" s="40" t="s">
        <v>160</v>
      </c>
      <c r="N72" s="26"/>
      <c r="O72" s="27"/>
      <c r="P72" s="28"/>
      <c r="Q72" s="28"/>
      <c r="R72" s="28"/>
      <c r="S72" s="28"/>
      <c r="T72" s="28">
        <v>67437</v>
      </c>
      <c r="U72" s="28">
        <v>98676</v>
      </c>
      <c r="V72" s="28">
        <v>68319</v>
      </c>
      <c r="W72" s="28">
        <v>437049</v>
      </c>
      <c r="X72" s="28"/>
      <c r="Y72" s="28"/>
      <c r="Z72" s="28"/>
      <c r="AA72" s="28"/>
    </row>
    <row r="73" spans="1:27" s="41" customFormat="1" ht="82.5">
      <c r="A73" s="50">
        <v>69</v>
      </c>
      <c r="B73" s="51" t="s">
        <v>383</v>
      </c>
      <c r="C73" s="24" t="s">
        <v>378</v>
      </c>
      <c r="D73" s="25" t="s">
        <v>379</v>
      </c>
      <c r="E73" s="23" t="s">
        <v>380</v>
      </c>
      <c r="F73" s="54">
        <v>20000</v>
      </c>
      <c r="G73" s="52">
        <f t="shared" si="0"/>
        <v>0</v>
      </c>
      <c r="H73" s="52">
        <f t="shared" si="1"/>
        <v>0</v>
      </c>
      <c r="I73" s="53">
        <f t="shared" si="2"/>
        <v>20000</v>
      </c>
      <c r="J73" s="33" t="s">
        <v>382</v>
      </c>
      <c r="K73" s="30"/>
      <c r="L73" s="49"/>
      <c r="M73" s="40" t="s">
        <v>327</v>
      </c>
      <c r="N73" s="26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38" customFormat="1" ht="24.75" customHeight="1">
      <c r="A74" s="15"/>
      <c r="B74" s="16" t="s">
        <v>1</v>
      </c>
      <c r="C74" s="17"/>
      <c r="D74" s="18"/>
      <c r="E74" s="18"/>
      <c r="F74" s="19">
        <f>SUM(F5:F73)</f>
        <v>13107340</v>
      </c>
      <c r="G74" s="19">
        <f>SUM(G5:G73)</f>
        <v>1058142</v>
      </c>
      <c r="H74" s="19">
        <f>SUM(H5:H73)</f>
        <v>12028504</v>
      </c>
      <c r="I74" s="19">
        <f>SUM(I5:I73)</f>
        <v>1078836</v>
      </c>
      <c r="J74" s="20"/>
      <c r="K74" s="31"/>
      <c r="L74" s="42"/>
      <c r="M74" s="48"/>
      <c r="N74" s="34"/>
      <c r="O74" s="22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10" ht="6" customHeight="1">
      <c r="A75" s="4"/>
      <c r="B75" s="5"/>
      <c r="C75" s="6"/>
      <c r="D75" s="43"/>
      <c r="E75" s="5"/>
      <c r="F75" s="5"/>
      <c r="G75" s="5"/>
      <c r="H75" s="5"/>
      <c r="I75" s="5"/>
      <c r="J75" s="6"/>
    </row>
    <row r="76" spans="1:7" ht="16.5" hidden="1">
      <c r="A76" s="74" t="s">
        <v>161</v>
      </c>
      <c r="B76" s="74"/>
      <c r="C76" s="74"/>
      <c r="D76" s="74"/>
      <c r="E76" s="74"/>
      <c r="F76" s="74"/>
      <c r="G76" s="74"/>
    </row>
    <row r="77" spans="1:7" ht="16.5" hidden="1">
      <c r="A77" s="75" t="s">
        <v>162</v>
      </c>
      <c r="B77" s="75"/>
      <c r="C77" s="75"/>
      <c r="D77" s="75"/>
      <c r="E77" s="75"/>
      <c r="F77" s="75"/>
      <c r="G77" s="75"/>
    </row>
    <row r="78" spans="1:7" ht="16.5" hidden="1">
      <c r="A78" s="67" t="s">
        <v>163</v>
      </c>
      <c r="B78" s="67"/>
      <c r="C78" s="67"/>
      <c r="D78" s="67"/>
      <c r="E78" s="67"/>
      <c r="F78" s="67"/>
      <c r="G78" s="67"/>
    </row>
    <row r="79" spans="1:27" s="7" customFormat="1" ht="16.5" hidden="1">
      <c r="A79" s="67" t="s">
        <v>164</v>
      </c>
      <c r="B79" s="67"/>
      <c r="C79" s="67"/>
      <c r="D79" s="67"/>
      <c r="E79" s="67"/>
      <c r="F79" s="67"/>
      <c r="G79" s="67"/>
      <c r="J79" s="9"/>
      <c r="K79" s="32"/>
      <c r="L79" s="39"/>
      <c r="M79" s="44"/>
      <c r="N79" s="44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s="7" customFormat="1" ht="19.5">
      <c r="A80" s="68" t="s">
        <v>165</v>
      </c>
      <c r="B80" s="68"/>
      <c r="C80" s="68"/>
      <c r="D80" s="8"/>
      <c r="E80" s="69" t="s">
        <v>166</v>
      </c>
      <c r="F80" s="69"/>
      <c r="G80" s="69"/>
      <c r="J80" s="9"/>
      <c r="K80" s="32"/>
      <c r="L80" s="39"/>
      <c r="M80" s="44"/>
      <c r="N80" s="44"/>
      <c r="O80" s="45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</sheetData>
  <sheetProtection/>
  <autoFilter ref="A4:AA74"/>
  <mergeCells count="25">
    <mergeCell ref="J3:J4"/>
    <mergeCell ref="D3:D4"/>
    <mergeCell ref="F3:F4"/>
    <mergeCell ref="G3:H3"/>
    <mergeCell ref="A79:G79"/>
    <mergeCell ref="A80:C80"/>
    <mergeCell ref="E80:G80"/>
    <mergeCell ref="L3:L4"/>
    <mergeCell ref="P3:AA3"/>
    <mergeCell ref="B33:B34"/>
    <mergeCell ref="B53:B54"/>
    <mergeCell ref="A76:G76"/>
    <mergeCell ref="A77:G77"/>
    <mergeCell ref="M3:M4"/>
    <mergeCell ref="A78:G78"/>
    <mergeCell ref="N3:N4"/>
    <mergeCell ref="O3:O4"/>
    <mergeCell ref="A1:L1"/>
    <mergeCell ref="A2:L2"/>
    <mergeCell ref="A3:A4"/>
    <mergeCell ref="B3:B4"/>
    <mergeCell ref="C3:C4"/>
    <mergeCell ref="E3:E4"/>
    <mergeCell ref="I3:I4"/>
    <mergeCell ref="K3:K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zoomScalePageLayoutView="0" workbookViewId="0" topLeftCell="A1">
      <pane xSplit="3" ySplit="4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4" sqref="B64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410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V5</f>
        <v>3302</v>
      </c>
      <c r="H5" s="52">
        <f>SUM(P5:V5)</f>
        <v>10258</v>
      </c>
      <c r="I5" s="53">
        <f>F5-H5</f>
        <v>10262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8">V6</f>
        <v>0</v>
      </c>
      <c r="H6" s="52">
        <f aca="true" t="shared" si="1" ref="H6:H68">SUM(P6:V6)</f>
        <v>50000</v>
      </c>
      <c r="I6" s="53">
        <f aca="true" t="shared" si="2" ref="I6:I68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6055</v>
      </c>
      <c r="H8" s="52">
        <f t="shared" si="1"/>
        <v>124641</v>
      </c>
      <c r="I8" s="53">
        <f t="shared" si="2"/>
        <v>52796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227500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13706</v>
      </c>
      <c r="H13" s="52">
        <f t="shared" si="1"/>
        <v>437496</v>
      </c>
      <c r="I13" s="53">
        <f t="shared" si="2"/>
        <v>14149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23113</v>
      </c>
      <c r="H14" s="52">
        <f t="shared" si="1"/>
        <v>257958</v>
      </c>
      <c r="I14" s="53">
        <f t="shared" si="2"/>
        <v>70181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89190</v>
      </c>
      <c r="H21" s="52">
        <f t="shared" si="1"/>
        <v>180037</v>
      </c>
      <c r="I21" s="53">
        <f t="shared" si="2"/>
        <v>19963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24826</v>
      </c>
      <c r="H22" s="52">
        <f t="shared" si="1"/>
        <v>161066</v>
      </c>
      <c r="I22" s="53">
        <f t="shared" si="2"/>
        <v>25087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66">
      <c r="A26" s="50">
        <v>22</v>
      </c>
      <c r="B26" s="49" t="s">
        <v>394</v>
      </c>
      <c r="C26" s="50" t="s">
        <v>390</v>
      </c>
      <c r="D26" s="3" t="s">
        <v>411</v>
      </c>
      <c r="E26" s="49" t="s">
        <v>391</v>
      </c>
      <c r="F26" s="52">
        <v>3000</v>
      </c>
      <c r="G26" s="52">
        <f>V26</f>
        <v>0</v>
      </c>
      <c r="H26" s="52">
        <f>SUM(P26:V26)</f>
        <v>0</v>
      </c>
      <c r="I26" s="53">
        <f>F26-H26</f>
        <v>3000</v>
      </c>
      <c r="J26" s="55" t="s">
        <v>392</v>
      </c>
      <c r="K26" s="29"/>
      <c r="L26" s="49"/>
      <c r="M26" s="47" t="s">
        <v>393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82.5">
      <c r="A27" s="50">
        <v>23</v>
      </c>
      <c r="B27" s="49" t="s">
        <v>413</v>
      </c>
      <c r="C27" s="50" t="s">
        <v>395</v>
      </c>
      <c r="D27" s="3" t="s">
        <v>396</v>
      </c>
      <c r="E27" s="49" t="s">
        <v>399</v>
      </c>
      <c r="F27" s="52">
        <v>386145</v>
      </c>
      <c r="G27" s="52">
        <f>V27</f>
        <v>0</v>
      </c>
      <c r="H27" s="52">
        <f>SUM(P27:V27)</f>
        <v>0</v>
      </c>
      <c r="I27" s="53">
        <f>F27-H27</f>
        <v>386145</v>
      </c>
      <c r="J27" s="55" t="s">
        <v>398</v>
      </c>
      <c r="K27" s="29"/>
      <c r="L27" s="49"/>
      <c r="M27" s="47" t="s">
        <v>397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233</v>
      </c>
      <c r="C28" s="50" t="s">
        <v>228</v>
      </c>
      <c r="D28" s="3" t="s">
        <v>229</v>
      </c>
      <c r="E28" s="49" t="s">
        <v>231</v>
      </c>
      <c r="F28" s="52">
        <v>14000</v>
      </c>
      <c r="G28" s="52">
        <f t="shared" si="0"/>
        <v>0</v>
      </c>
      <c r="H28" s="52">
        <f t="shared" si="1"/>
        <v>14000</v>
      </c>
      <c r="I28" s="53">
        <f t="shared" si="2"/>
        <v>0</v>
      </c>
      <c r="J28" s="55" t="s">
        <v>232</v>
      </c>
      <c r="K28" s="29"/>
      <c r="L28" s="49"/>
      <c r="M28" s="47" t="s">
        <v>81</v>
      </c>
      <c r="N28" s="33"/>
      <c r="O28" s="21"/>
      <c r="P28" s="12"/>
      <c r="Q28" s="12"/>
      <c r="R28" s="12"/>
      <c r="S28" s="12">
        <v>14000</v>
      </c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175</v>
      </c>
      <c r="C29" s="50" t="s">
        <v>174</v>
      </c>
      <c r="D29" s="3" t="s">
        <v>177</v>
      </c>
      <c r="E29" s="49" t="s">
        <v>178</v>
      </c>
      <c r="F29" s="52">
        <v>4000</v>
      </c>
      <c r="G29" s="52">
        <f t="shared" si="0"/>
        <v>0</v>
      </c>
      <c r="H29" s="52">
        <f t="shared" si="1"/>
        <v>4000</v>
      </c>
      <c r="I29" s="53">
        <f t="shared" si="2"/>
        <v>0</v>
      </c>
      <c r="J29" s="55" t="s">
        <v>179</v>
      </c>
      <c r="K29" s="29">
        <v>43928</v>
      </c>
      <c r="L29" s="49"/>
      <c r="M29" s="47" t="s">
        <v>81</v>
      </c>
      <c r="N29" s="33"/>
      <c r="O29" s="21"/>
      <c r="P29" s="12"/>
      <c r="Q29" s="12"/>
      <c r="R29" s="12">
        <v>4000</v>
      </c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66">
      <c r="A30" s="50">
        <v>26</v>
      </c>
      <c r="B30" s="57" t="s">
        <v>284</v>
      </c>
      <c r="C30" s="50" t="s">
        <v>279</v>
      </c>
      <c r="D30" s="3" t="s">
        <v>280</v>
      </c>
      <c r="E30" s="49" t="s">
        <v>281</v>
      </c>
      <c r="F30" s="52">
        <v>345878</v>
      </c>
      <c r="G30" s="52">
        <f t="shared" si="0"/>
        <v>0</v>
      </c>
      <c r="H30" s="52">
        <f t="shared" si="1"/>
        <v>345878</v>
      </c>
      <c r="I30" s="53">
        <f t="shared" si="2"/>
        <v>0</v>
      </c>
      <c r="J30" s="55" t="s">
        <v>282</v>
      </c>
      <c r="K30" s="29">
        <v>43971</v>
      </c>
      <c r="L30" s="49"/>
      <c r="M30" s="47" t="s">
        <v>226</v>
      </c>
      <c r="N30" s="33"/>
      <c r="O30" s="21"/>
      <c r="P30" s="12"/>
      <c r="Q30" s="12"/>
      <c r="R30" s="12"/>
      <c r="S30" s="12"/>
      <c r="T30" s="12">
        <v>345878</v>
      </c>
      <c r="U30" s="12"/>
      <c r="V30" s="12"/>
      <c r="W30" s="12"/>
      <c r="X30" s="12"/>
      <c r="Y30" s="12"/>
      <c r="Z30" s="12"/>
      <c r="AA30" s="12"/>
    </row>
    <row r="31" spans="1:27" ht="148.5">
      <c r="A31" s="50">
        <v>27</v>
      </c>
      <c r="B31" s="49" t="s">
        <v>350</v>
      </c>
      <c r="C31" s="50" t="s">
        <v>347</v>
      </c>
      <c r="D31" s="3" t="s">
        <v>348</v>
      </c>
      <c r="E31" s="49" t="s">
        <v>349</v>
      </c>
      <c r="F31" s="52">
        <v>5933</v>
      </c>
      <c r="G31" s="52">
        <f>V31</f>
        <v>5933</v>
      </c>
      <c r="H31" s="52">
        <f>SUM(P31:V31)</f>
        <v>5933</v>
      </c>
      <c r="I31" s="53">
        <f>F31-H31</f>
        <v>0</v>
      </c>
      <c r="J31" s="55">
        <v>10907</v>
      </c>
      <c r="K31" s="29">
        <v>44018</v>
      </c>
      <c r="L31" s="49"/>
      <c r="M31" s="47" t="s">
        <v>226</v>
      </c>
      <c r="N31" s="33"/>
      <c r="O31" s="21"/>
      <c r="P31" s="12"/>
      <c r="Q31" s="12"/>
      <c r="R31" s="12"/>
      <c r="S31" s="12"/>
      <c r="T31" s="12"/>
      <c r="U31" s="12"/>
      <c r="V31" s="12">
        <v>5933</v>
      </c>
      <c r="W31" s="12"/>
      <c r="X31" s="12"/>
      <c r="Y31" s="12"/>
      <c r="Z31" s="12"/>
      <c r="AA31" s="12"/>
    </row>
    <row r="32" spans="1:27" ht="101.25" customHeight="1">
      <c r="A32" s="50">
        <v>28</v>
      </c>
      <c r="B32" s="70" t="s">
        <v>412</v>
      </c>
      <c r="C32" s="50" t="s">
        <v>269</v>
      </c>
      <c r="D32" s="3" t="s">
        <v>271</v>
      </c>
      <c r="E32" s="49" t="s">
        <v>273</v>
      </c>
      <c r="F32" s="52">
        <v>93600</v>
      </c>
      <c r="G32" s="52">
        <f t="shared" si="0"/>
        <v>36720</v>
      </c>
      <c r="H32" s="52">
        <f t="shared" si="1"/>
        <v>93600</v>
      </c>
      <c r="I32" s="53">
        <f t="shared" si="2"/>
        <v>0</v>
      </c>
      <c r="J32" s="55" t="s">
        <v>102</v>
      </c>
      <c r="K32" s="29"/>
      <c r="L32" s="49"/>
      <c r="M32" s="47" t="s">
        <v>88</v>
      </c>
      <c r="N32" s="33"/>
      <c r="O32" s="21"/>
      <c r="P32" s="12"/>
      <c r="Q32" s="12"/>
      <c r="R32" s="12"/>
      <c r="S32" s="12"/>
      <c r="T32" s="12">
        <v>38160</v>
      </c>
      <c r="U32" s="12">
        <v>18720</v>
      </c>
      <c r="V32" s="12">
        <v>36720</v>
      </c>
      <c r="W32" s="12"/>
      <c r="X32" s="12"/>
      <c r="Y32" s="12"/>
      <c r="Z32" s="12"/>
      <c r="AA32" s="12"/>
    </row>
    <row r="33" spans="1:27" ht="101.25" customHeight="1">
      <c r="A33" s="50">
        <v>29</v>
      </c>
      <c r="B33" s="71"/>
      <c r="C33" s="50" t="s">
        <v>270</v>
      </c>
      <c r="D33" s="3" t="s">
        <v>121</v>
      </c>
      <c r="E33" s="49" t="s">
        <v>273</v>
      </c>
      <c r="F33" s="52">
        <v>1788</v>
      </c>
      <c r="G33" s="52">
        <f t="shared" si="0"/>
        <v>706</v>
      </c>
      <c r="H33" s="52">
        <f t="shared" si="1"/>
        <v>1788</v>
      </c>
      <c r="I33" s="53">
        <f t="shared" si="2"/>
        <v>0</v>
      </c>
      <c r="J33" s="55" t="s">
        <v>102</v>
      </c>
      <c r="K33" s="29"/>
      <c r="L33" s="49"/>
      <c r="M33" s="47" t="s">
        <v>88</v>
      </c>
      <c r="N33" s="33"/>
      <c r="O33" s="21"/>
      <c r="P33" s="12"/>
      <c r="Q33" s="12"/>
      <c r="R33" s="12"/>
      <c r="S33" s="12"/>
      <c r="T33" s="12">
        <v>724</v>
      </c>
      <c r="U33" s="12">
        <v>358</v>
      </c>
      <c r="V33" s="12">
        <v>706</v>
      </c>
      <c r="W33" s="12"/>
      <c r="X33" s="12"/>
      <c r="Y33" s="12"/>
      <c r="Z33" s="12"/>
      <c r="AA33" s="12"/>
    </row>
    <row r="34" spans="1:27" ht="99">
      <c r="A34" s="50">
        <v>30</v>
      </c>
      <c r="B34" s="49" t="s">
        <v>202</v>
      </c>
      <c r="C34" s="50" t="s">
        <v>198</v>
      </c>
      <c r="D34" s="3" t="s">
        <v>199</v>
      </c>
      <c r="E34" s="49" t="s">
        <v>200</v>
      </c>
      <c r="F34" s="52">
        <v>40000</v>
      </c>
      <c r="G34" s="52">
        <f t="shared" si="0"/>
        <v>0</v>
      </c>
      <c r="H34" s="52">
        <f t="shared" si="1"/>
        <v>0</v>
      </c>
      <c r="I34" s="53">
        <f t="shared" si="2"/>
        <v>40000</v>
      </c>
      <c r="J34" s="55" t="s">
        <v>45</v>
      </c>
      <c r="K34" s="29"/>
      <c r="L34" s="49"/>
      <c r="M34" s="47" t="s">
        <v>128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66">
      <c r="A35" s="50">
        <v>31</v>
      </c>
      <c r="B35" s="49" t="s">
        <v>129</v>
      </c>
      <c r="C35" s="50" t="s">
        <v>198</v>
      </c>
      <c r="D35" s="3" t="s">
        <v>234</v>
      </c>
      <c r="E35" s="49" t="s">
        <v>235</v>
      </c>
      <c r="F35" s="52">
        <v>5000</v>
      </c>
      <c r="G35" s="52">
        <f t="shared" si="0"/>
        <v>0</v>
      </c>
      <c r="H35" s="52">
        <f t="shared" si="1"/>
        <v>0</v>
      </c>
      <c r="I35" s="53">
        <f t="shared" si="2"/>
        <v>5000</v>
      </c>
      <c r="J35" s="55" t="s">
        <v>236</v>
      </c>
      <c r="K35" s="29"/>
      <c r="L35" s="49"/>
      <c r="M35" s="47" t="s">
        <v>128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65">
      <c r="A36" s="50">
        <v>32</v>
      </c>
      <c r="B36" s="49" t="s">
        <v>300</v>
      </c>
      <c r="C36" s="50" t="s">
        <v>297</v>
      </c>
      <c r="D36" s="3" t="s">
        <v>296</v>
      </c>
      <c r="E36" s="49" t="s">
        <v>299</v>
      </c>
      <c r="F36" s="52">
        <v>5000</v>
      </c>
      <c r="G36" s="52">
        <f t="shared" si="0"/>
        <v>5000</v>
      </c>
      <c r="H36" s="52">
        <f t="shared" si="1"/>
        <v>5000</v>
      </c>
      <c r="I36" s="53">
        <f t="shared" si="2"/>
        <v>0</v>
      </c>
      <c r="J36" s="55" t="s">
        <v>298</v>
      </c>
      <c r="K36" s="29">
        <v>44026</v>
      </c>
      <c r="L36" s="49"/>
      <c r="M36" s="47" t="s">
        <v>88</v>
      </c>
      <c r="N36" s="33"/>
      <c r="O36" s="21"/>
      <c r="P36" s="12"/>
      <c r="Q36" s="12"/>
      <c r="R36" s="12"/>
      <c r="S36" s="12"/>
      <c r="T36" s="12"/>
      <c r="U36" s="12"/>
      <c r="V36" s="12">
        <v>5000</v>
      </c>
      <c r="W36" s="12"/>
      <c r="X36" s="12"/>
      <c r="Y36" s="12"/>
      <c r="Z36" s="12"/>
      <c r="AA36" s="12"/>
    </row>
    <row r="37" spans="1:27" ht="82.5">
      <c r="A37" s="50">
        <v>33</v>
      </c>
      <c r="B37" s="49" t="s">
        <v>276</v>
      </c>
      <c r="C37" s="50" t="s">
        <v>211</v>
      </c>
      <c r="D37" s="3" t="s">
        <v>213</v>
      </c>
      <c r="E37" s="49" t="s">
        <v>212</v>
      </c>
      <c r="F37" s="52">
        <v>95000</v>
      </c>
      <c r="G37" s="52">
        <f t="shared" si="0"/>
        <v>0</v>
      </c>
      <c r="H37" s="52">
        <f t="shared" si="1"/>
        <v>95000</v>
      </c>
      <c r="I37" s="53">
        <f t="shared" si="2"/>
        <v>0</v>
      </c>
      <c r="J37" s="55" t="s">
        <v>214</v>
      </c>
      <c r="K37" s="29">
        <v>43941</v>
      </c>
      <c r="L37" s="49"/>
      <c r="M37" s="47" t="s">
        <v>115</v>
      </c>
      <c r="N37" s="33"/>
      <c r="O37" s="21"/>
      <c r="P37" s="12"/>
      <c r="Q37" s="12"/>
      <c r="R37" s="12"/>
      <c r="S37" s="12">
        <v>95000</v>
      </c>
      <c r="T37" s="12"/>
      <c r="U37" s="12"/>
      <c r="V37" s="12"/>
      <c r="W37" s="12"/>
      <c r="X37" s="12"/>
      <c r="Y37" s="12"/>
      <c r="Z37" s="12"/>
      <c r="AA37" s="12"/>
    </row>
    <row r="38" spans="1:34" ht="49.5">
      <c r="A38" s="50">
        <v>34</v>
      </c>
      <c r="B38" s="49" t="s">
        <v>307</v>
      </c>
      <c r="C38" s="50" t="s">
        <v>301</v>
      </c>
      <c r="D38" s="3" t="s">
        <v>302</v>
      </c>
      <c r="E38" s="49" t="s">
        <v>303</v>
      </c>
      <c r="F38" s="52">
        <f>SUM(AB38:AI38)</f>
        <v>30000</v>
      </c>
      <c r="G38" s="52">
        <f t="shared" si="0"/>
        <v>30000</v>
      </c>
      <c r="H38" s="52">
        <f t="shared" si="1"/>
        <v>30000</v>
      </c>
      <c r="I38" s="53">
        <f t="shared" si="2"/>
        <v>0</v>
      </c>
      <c r="J38" s="14">
        <v>10912</v>
      </c>
      <c r="K38" s="29"/>
      <c r="L38" s="49"/>
      <c r="M38" s="47" t="s">
        <v>148</v>
      </c>
      <c r="N38" s="33"/>
      <c r="O38" s="21"/>
      <c r="P38" s="12"/>
      <c r="Q38" s="12"/>
      <c r="R38" s="12"/>
      <c r="S38" s="12"/>
      <c r="T38" s="12"/>
      <c r="U38" s="12"/>
      <c r="V38" s="12">
        <v>30000</v>
      </c>
      <c r="W38" s="12"/>
      <c r="X38" s="12"/>
      <c r="Y38" s="12"/>
      <c r="Z38" s="12"/>
      <c r="AA38" s="12"/>
      <c r="AH38" s="46">
        <v>30000</v>
      </c>
    </row>
    <row r="39" spans="1:39" ht="49.5">
      <c r="A39" s="50">
        <v>35</v>
      </c>
      <c r="B39" s="49" t="s">
        <v>143</v>
      </c>
      <c r="C39" s="50" t="s">
        <v>144</v>
      </c>
      <c r="D39" s="3" t="s">
        <v>145</v>
      </c>
      <c r="E39" s="49" t="s">
        <v>386</v>
      </c>
      <c r="F39" s="52">
        <f>SUM(AB39:AI39)</f>
        <v>2121503</v>
      </c>
      <c r="G39" s="52">
        <f t="shared" si="0"/>
        <v>275851</v>
      </c>
      <c r="H39" s="52">
        <f t="shared" si="1"/>
        <v>2085872</v>
      </c>
      <c r="I39" s="53">
        <f t="shared" si="2"/>
        <v>35631</v>
      </c>
      <c r="J39" s="14">
        <v>10912</v>
      </c>
      <c r="K39" s="29"/>
      <c r="L39" s="49" t="s">
        <v>147</v>
      </c>
      <c r="M39" s="47" t="s">
        <v>148</v>
      </c>
      <c r="N39" s="10"/>
      <c r="O39" s="21"/>
      <c r="P39" s="12">
        <v>544491</v>
      </c>
      <c r="Q39" s="12">
        <v>253106</v>
      </c>
      <c r="R39" s="12">
        <v>253106</v>
      </c>
      <c r="S39" s="12">
        <v>253106</v>
      </c>
      <c r="T39" s="12">
        <v>253106</v>
      </c>
      <c r="U39" s="12">
        <v>253106</v>
      </c>
      <c r="V39" s="12">
        <v>275851</v>
      </c>
      <c r="W39" s="12"/>
      <c r="X39" s="12"/>
      <c r="Y39" s="12"/>
      <c r="Z39" s="12"/>
      <c r="AA39" s="12"/>
      <c r="AB39" s="46">
        <v>296328</v>
      </c>
      <c r="AC39" s="46">
        <v>258049</v>
      </c>
      <c r="AD39" s="46">
        <v>253106</v>
      </c>
      <c r="AE39" s="46">
        <v>253106</v>
      </c>
      <c r="AF39" s="46">
        <v>253106</v>
      </c>
      <c r="AG39" s="46">
        <v>253106</v>
      </c>
      <c r="AH39" s="46">
        <v>274106</v>
      </c>
      <c r="AI39" s="46">
        <v>280596</v>
      </c>
      <c r="AJ39" s="46"/>
      <c r="AK39" s="46"/>
      <c r="AL39" s="46"/>
      <c r="AM39" s="46"/>
    </row>
    <row r="40" spans="1:39" ht="49.5">
      <c r="A40" s="50">
        <v>36</v>
      </c>
      <c r="B40" s="49" t="s">
        <v>306</v>
      </c>
      <c r="C40" s="50" t="s">
        <v>304</v>
      </c>
      <c r="D40" s="3" t="s">
        <v>305</v>
      </c>
      <c r="E40" s="49" t="s">
        <v>386</v>
      </c>
      <c r="F40" s="52">
        <f>SUM(AB40:AI40)</f>
        <v>113177</v>
      </c>
      <c r="G40" s="52">
        <f t="shared" si="0"/>
        <v>111177</v>
      </c>
      <c r="H40" s="52">
        <f t="shared" si="1"/>
        <v>111177</v>
      </c>
      <c r="I40" s="53">
        <f t="shared" si="2"/>
        <v>2000</v>
      </c>
      <c r="J40" s="14">
        <v>10912</v>
      </c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>
        <v>111177</v>
      </c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>
        <v>96213</v>
      </c>
      <c r="AI40" s="46">
        <v>16964</v>
      </c>
      <c r="AJ40" s="46"/>
      <c r="AK40" s="46"/>
      <c r="AL40" s="46"/>
      <c r="AM40" s="46"/>
    </row>
    <row r="41" spans="1:39" ht="49.5">
      <c r="A41" s="50">
        <v>37</v>
      </c>
      <c r="B41" s="49" t="s">
        <v>149</v>
      </c>
      <c r="C41" s="50" t="s">
        <v>58</v>
      </c>
      <c r="D41" s="3" t="s">
        <v>59</v>
      </c>
      <c r="E41" s="49" t="s">
        <v>303</v>
      </c>
      <c r="F41" s="52">
        <f>SUM(AB41:AI41)</f>
        <v>165000</v>
      </c>
      <c r="G41" s="52">
        <f t="shared" si="0"/>
        <v>0</v>
      </c>
      <c r="H41" s="52">
        <f t="shared" si="1"/>
        <v>165000</v>
      </c>
      <c r="I41" s="53">
        <f t="shared" si="2"/>
        <v>0</v>
      </c>
      <c r="J41" s="14">
        <v>10912</v>
      </c>
      <c r="K41" s="29"/>
      <c r="L41" s="49"/>
      <c r="M41" s="47" t="s">
        <v>148</v>
      </c>
      <c r="N41" s="10"/>
      <c r="O41" s="21"/>
      <c r="P41" s="12"/>
      <c r="Q41" s="12"/>
      <c r="R41" s="12"/>
      <c r="S41" s="12">
        <v>139200</v>
      </c>
      <c r="T41" s="12">
        <v>25800</v>
      </c>
      <c r="U41" s="12"/>
      <c r="V41" s="12"/>
      <c r="W41" s="12"/>
      <c r="X41" s="12"/>
      <c r="Y41" s="12"/>
      <c r="Z41" s="12"/>
      <c r="AA41" s="12"/>
      <c r="AB41" s="46"/>
      <c r="AC41" s="46">
        <v>139200</v>
      </c>
      <c r="AD41" s="46"/>
      <c r="AE41" s="46"/>
      <c r="AF41" s="46"/>
      <c r="AG41" s="46"/>
      <c r="AH41" s="46">
        <v>25800</v>
      </c>
      <c r="AI41" s="46"/>
      <c r="AJ41" s="46"/>
      <c r="AK41" s="46"/>
      <c r="AL41" s="46"/>
      <c r="AM41" s="46"/>
    </row>
    <row r="42" spans="1:39" ht="49.5">
      <c r="A42" s="50">
        <v>38</v>
      </c>
      <c r="B42" s="49" t="s">
        <v>149</v>
      </c>
      <c r="C42" s="50" t="s">
        <v>384</v>
      </c>
      <c r="D42" s="3" t="s">
        <v>385</v>
      </c>
      <c r="E42" s="49" t="s">
        <v>386</v>
      </c>
      <c r="F42" s="52">
        <f>SUM(AB42:AI42)</f>
        <v>161925</v>
      </c>
      <c r="G42" s="52">
        <f t="shared" si="0"/>
        <v>161925</v>
      </c>
      <c r="H42" s="52">
        <f t="shared" si="1"/>
        <v>161925</v>
      </c>
      <c r="I42" s="53">
        <f t="shared" si="2"/>
        <v>0</v>
      </c>
      <c r="J42" s="14"/>
      <c r="K42" s="29"/>
      <c r="L42" s="49"/>
      <c r="M42" s="47" t="s">
        <v>148</v>
      </c>
      <c r="N42" s="10"/>
      <c r="O42" s="21"/>
      <c r="P42" s="12"/>
      <c r="Q42" s="12"/>
      <c r="R42" s="12"/>
      <c r="S42" s="12"/>
      <c r="T42" s="12"/>
      <c r="U42" s="12"/>
      <c r="V42" s="12">
        <v>161925</v>
      </c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>
        <v>161925</v>
      </c>
      <c r="AJ42" s="46"/>
      <c r="AK42" s="46"/>
      <c r="AL42" s="46"/>
      <c r="AM42" s="46"/>
    </row>
    <row r="43" spans="1:39" ht="99">
      <c r="A43" s="50">
        <v>39</v>
      </c>
      <c r="B43" s="49" t="s">
        <v>356</v>
      </c>
      <c r="C43" s="50" t="s">
        <v>351</v>
      </c>
      <c r="D43" s="3" t="s">
        <v>352</v>
      </c>
      <c r="E43" s="49" t="s">
        <v>354</v>
      </c>
      <c r="F43" s="52">
        <v>1375</v>
      </c>
      <c r="G43" s="52">
        <f t="shared" si="0"/>
        <v>1375</v>
      </c>
      <c r="H43" s="52">
        <f t="shared" si="1"/>
        <v>1375</v>
      </c>
      <c r="I43" s="53">
        <f t="shared" si="2"/>
        <v>0</v>
      </c>
      <c r="J43" s="14" t="s">
        <v>355</v>
      </c>
      <c r="K43" s="29"/>
      <c r="L43" s="49"/>
      <c r="M43" s="47" t="s">
        <v>81</v>
      </c>
      <c r="N43" s="10"/>
      <c r="O43" s="21"/>
      <c r="P43" s="12"/>
      <c r="Q43" s="12"/>
      <c r="R43" s="12"/>
      <c r="S43" s="12"/>
      <c r="T43" s="12"/>
      <c r="U43" s="12"/>
      <c r="V43" s="12">
        <v>1375</v>
      </c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264">
      <c r="A44" s="50">
        <v>40</v>
      </c>
      <c r="B44" s="49" t="s">
        <v>362</v>
      </c>
      <c r="C44" s="50" t="s">
        <v>357</v>
      </c>
      <c r="D44" s="3" t="s">
        <v>361</v>
      </c>
      <c r="E44" s="49" t="s">
        <v>358</v>
      </c>
      <c r="F44" s="52">
        <v>57480</v>
      </c>
      <c r="G44" s="52">
        <f t="shared" si="0"/>
        <v>0</v>
      </c>
      <c r="H44" s="52">
        <f t="shared" si="1"/>
        <v>0</v>
      </c>
      <c r="I44" s="53">
        <f t="shared" si="2"/>
        <v>57480</v>
      </c>
      <c r="J44" s="14" t="s">
        <v>360</v>
      </c>
      <c r="K44" s="29"/>
      <c r="L44" s="49"/>
      <c r="M44" s="47" t="s">
        <v>115</v>
      </c>
      <c r="N44" s="10"/>
      <c r="O44" s="21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82.5">
      <c r="A45" s="50">
        <v>41</v>
      </c>
      <c r="B45" s="49" t="s">
        <v>366</v>
      </c>
      <c r="C45" s="50" t="s">
        <v>363</v>
      </c>
      <c r="D45" s="3" t="s">
        <v>364</v>
      </c>
      <c r="E45" s="49" t="s">
        <v>367</v>
      </c>
      <c r="F45" s="52">
        <v>6000</v>
      </c>
      <c r="G45" s="52">
        <f t="shared" si="0"/>
        <v>0</v>
      </c>
      <c r="H45" s="52">
        <f t="shared" si="1"/>
        <v>6000</v>
      </c>
      <c r="I45" s="53">
        <f t="shared" si="2"/>
        <v>0</v>
      </c>
      <c r="J45" s="14"/>
      <c r="K45" s="29"/>
      <c r="L45" s="49"/>
      <c r="M45" s="47" t="s">
        <v>148</v>
      </c>
      <c r="N45" s="10"/>
      <c r="O45" s="21"/>
      <c r="P45" s="12"/>
      <c r="Q45" s="12"/>
      <c r="R45" s="12"/>
      <c r="S45" s="12"/>
      <c r="T45" s="12"/>
      <c r="U45" s="12">
        <v>6000</v>
      </c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99">
      <c r="A46" s="50">
        <v>42</v>
      </c>
      <c r="B46" s="49" t="s">
        <v>186</v>
      </c>
      <c r="C46" s="50" t="s">
        <v>182</v>
      </c>
      <c r="D46" s="3" t="s">
        <v>183</v>
      </c>
      <c r="E46" s="49" t="s">
        <v>184</v>
      </c>
      <c r="F46" s="52">
        <v>2560</v>
      </c>
      <c r="G46" s="52">
        <f t="shared" si="0"/>
        <v>0</v>
      </c>
      <c r="H46" s="52">
        <f t="shared" si="1"/>
        <v>2560</v>
      </c>
      <c r="I46" s="53">
        <f t="shared" si="2"/>
        <v>0</v>
      </c>
      <c r="J46" s="14">
        <v>10812</v>
      </c>
      <c r="K46" s="29"/>
      <c r="L46" s="49"/>
      <c r="M46" s="47" t="s">
        <v>185</v>
      </c>
      <c r="N46" s="10"/>
      <c r="O46" s="21"/>
      <c r="P46" s="12"/>
      <c r="Q46" s="12"/>
      <c r="R46" s="12">
        <v>2560</v>
      </c>
      <c r="S46" s="12"/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99">
      <c r="A47" s="50">
        <v>43</v>
      </c>
      <c r="B47" s="49" t="s">
        <v>278</v>
      </c>
      <c r="C47" s="50" t="s">
        <v>240</v>
      </c>
      <c r="D47" s="3" t="s">
        <v>241</v>
      </c>
      <c r="E47" s="49" t="s">
        <v>243</v>
      </c>
      <c r="F47" s="52">
        <v>29526</v>
      </c>
      <c r="G47" s="52">
        <f t="shared" si="0"/>
        <v>0</v>
      </c>
      <c r="H47" s="52">
        <f t="shared" si="1"/>
        <v>29526</v>
      </c>
      <c r="I47" s="53">
        <f t="shared" si="2"/>
        <v>0</v>
      </c>
      <c r="J47" s="14"/>
      <c r="K47" s="29"/>
      <c r="L47" s="49"/>
      <c r="M47" s="47" t="s">
        <v>185</v>
      </c>
      <c r="N47" s="10"/>
      <c r="O47" s="21"/>
      <c r="P47" s="12"/>
      <c r="Q47" s="12"/>
      <c r="R47" s="12"/>
      <c r="S47" s="12">
        <v>29526</v>
      </c>
      <c r="T47" s="12"/>
      <c r="U47" s="12"/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82.5">
      <c r="A48" s="50">
        <v>44</v>
      </c>
      <c r="B48" s="49" t="s">
        <v>277</v>
      </c>
      <c r="C48" s="50" t="s">
        <v>240</v>
      </c>
      <c r="D48" s="3" t="s">
        <v>244</v>
      </c>
      <c r="E48" s="49" t="s">
        <v>246</v>
      </c>
      <c r="F48" s="52">
        <v>91444</v>
      </c>
      <c r="G48" s="52">
        <f t="shared" si="0"/>
        <v>0</v>
      </c>
      <c r="H48" s="52">
        <f t="shared" si="1"/>
        <v>91444</v>
      </c>
      <c r="I48" s="53">
        <f t="shared" si="2"/>
        <v>0</v>
      </c>
      <c r="J48" s="14" t="s">
        <v>245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>
        <v>91444</v>
      </c>
      <c r="T48" s="12"/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60" customHeight="1">
      <c r="A49" s="50">
        <v>45</v>
      </c>
      <c r="B49" s="72" t="s">
        <v>371</v>
      </c>
      <c r="C49" s="50" t="s">
        <v>368</v>
      </c>
      <c r="D49" s="3" t="s">
        <v>369</v>
      </c>
      <c r="E49" s="49" t="s">
        <v>370</v>
      </c>
      <c r="F49" s="52">
        <v>769000</v>
      </c>
      <c r="G49" s="52">
        <f t="shared" si="0"/>
        <v>0</v>
      </c>
      <c r="H49" s="52">
        <f t="shared" si="1"/>
        <v>769000</v>
      </c>
      <c r="I49" s="53">
        <f t="shared" si="2"/>
        <v>0</v>
      </c>
      <c r="J49" s="14" t="s">
        <v>334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/>
      <c r="T49" s="12"/>
      <c r="U49" s="12">
        <v>769000</v>
      </c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0" customHeight="1">
      <c r="A50" s="50">
        <v>46</v>
      </c>
      <c r="B50" s="73"/>
      <c r="C50" s="50" t="s">
        <v>368</v>
      </c>
      <c r="D50" s="3" t="s">
        <v>400</v>
      </c>
      <c r="E50" s="49" t="s">
        <v>402</v>
      </c>
      <c r="F50" s="52">
        <v>3378</v>
      </c>
      <c r="G50" s="52">
        <f>V50</f>
        <v>0</v>
      </c>
      <c r="H50" s="52">
        <f>SUM(P50:V50)</f>
        <v>0</v>
      </c>
      <c r="I50" s="53">
        <f>F50-H50</f>
        <v>3378</v>
      </c>
      <c r="J50" s="14" t="s">
        <v>334</v>
      </c>
      <c r="K50" s="29"/>
      <c r="L50" s="49"/>
      <c r="M50" s="47" t="s">
        <v>401</v>
      </c>
      <c r="N50" s="10"/>
      <c r="O50" s="2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15.5">
      <c r="A51" s="50">
        <v>47</v>
      </c>
      <c r="B51" s="49" t="s">
        <v>312</v>
      </c>
      <c r="C51" s="50" t="s">
        <v>308</v>
      </c>
      <c r="D51" s="3" t="s">
        <v>309</v>
      </c>
      <c r="E51" s="49" t="s">
        <v>310</v>
      </c>
      <c r="F51" s="52">
        <v>11550</v>
      </c>
      <c r="G51" s="52">
        <f t="shared" si="0"/>
        <v>0</v>
      </c>
      <c r="H51" s="52">
        <f t="shared" si="1"/>
        <v>11550</v>
      </c>
      <c r="I51" s="53">
        <f t="shared" si="2"/>
        <v>0</v>
      </c>
      <c r="J51" s="14" t="s">
        <v>311</v>
      </c>
      <c r="K51" s="29"/>
      <c r="L51" s="49"/>
      <c r="M51" s="47" t="s">
        <v>185</v>
      </c>
      <c r="N51" s="10"/>
      <c r="O51" s="21"/>
      <c r="P51" s="12"/>
      <c r="Q51" s="12"/>
      <c r="R51" s="12"/>
      <c r="S51" s="12"/>
      <c r="T51" s="12">
        <v>11550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82.5">
      <c r="A52" s="50">
        <v>48</v>
      </c>
      <c r="B52" s="49" t="s">
        <v>277</v>
      </c>
      <c r="C52" s="50" t="s">
        <v>247</v>
      </c>
      <c r="D52" s="3" t="s">
        <v>248</v>
      </c>
      <c r="E52" s="49" t="s">
        <v>246</v>
      </c>
      <c r="F52" s="52">
        <v>17318</v>
      </c>
      <c r="G52" s="52">
        <f t="shared" si="0"/>
        <v>0</v>
      </c>
      <c r="H52" s="52">
        <f t="shared" si="1"/>
        <v>17318</v>
      </c>
      <c r="I52" s="53">
        <f t="shared" si="2"/>
        <v>0</v>
      </c>
      <c r="J52" s="55" t="s">
        <v>249</v>
      </c>
      <c r="K52" s="29"/>
      <c r="L52" s="49"/>
      <c r="M52" s="47" t="s">
        <v>185</v>
      </c>
      <c r="N52" s="10"/>
      <c r="O52" s="21"/>
      <c r="P52" s="12"/>
      <c r="Q52" s="12"/>
      <c r="R52" s="12"/>
      <c r="S52" s="12">
        <v>17318</v>
      </c>
      <c r="T52" s="12"/>
      <c r="U52" s="12"/>
      <c r="V52" s="12"/>
      <c r="W52" s="12"/>
      <c r="X52" s="12"/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66">
      <c r="A53" s="50">
        <v>49</v>
      </c>
      <c r="B53" s="49" t="s">
        <v>317</v>
      </c>
      <c r="C53" s="50" t="s">
        <v>313</v>
      </c>
      <c r="D53" s="3" t="s">
        <v>314</v>
      </c>
      <c r="E53" s="49" t="s">
        <v>316</v>
      </c>
      <c r="F53" s="52">
        <v>750</v>
      </c>
      <c r="G53" s="52">
        <f t="shared" si="0"/>
        <v>0</v>
      </c>
      <c r="H53" s="52">
        <f t="shared" si="1"/>
        <v>750</v>
      </c>
      <c r="I53" s="53">
        <f t="shared" si="2"/>
        <v>0</v>
      </c>
      <c r="J53" s="55"/>
      <c r="K53" s="29"/>
      <c r="L53" s="49"/>
      <c r="M53" s="47" t="s">
        <v>315</v>
      </c>
      <c r="N53" s="10"/>
      <c r="O53" s="21"/>
      <c r="P53" s="12"/>
      <c r="Q53" s="12"/>
      <c r="R53" s="12"/>
      <c r="S53" s="12"/>
      <c r="T53" s="12">
        <v>750</v>
      </c>
      <c r="U53" s="12"/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132">
      <c r="A54" s="50">
        <v>50</v>
      </c>
      <c r="B54" s="49" t="s">
        <v>255</v>
      </c>
      <c r="C54" s="50" t="s">
        <v>250</v>
      </c>
      <c r="D54" s="3" t="s">
        <v>251</v>
      </c>
      <c r="E54" s="49" t="s">
        <v>252</v>
      </c>
      <c r="F54" s="52">
        <v>6000</v>
      </c>
      <c r="G54" s="52">
        <f t="shared" si="0"/>
        <v>0</v>
      </c>
      <c r="H54" s="52">
        <f t="shared" si="1"/>
        <v>6000</v>
      </c>
      <c r="I54" s="53">
        <f t="shared" si="2"/>
        <v>0</v>
      </c>
      <c r="J54" s="55" t="s">
        <v>254</v>
      </c>
      <c r="K54" s="29"/>
      <c r="L54" s="49"/>
      <c r="M54" s="47" t="s">
        <v>253</v>
      </c>
      <c r="N54" s="10"/>
      <c r="O54" s="21"/>
      <c r="P54" s="12"/>
      <c r="Q54" s="12"/>
      <c r="R54" s="12"/>
      <c r="S54" s="12"/>
      <c r="T54" s="12">
        <v>6000</v>
      </c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148.5">
      <c r="A55" s="50">
        <v>51</v>
      </c>
      <c r="B55" s="49" t="s">
        <v>414</v>
      </c>
      <c r="C55" s="50" t="s">
        <v>403</v>
      </c>
      <c r="D55" s="3" t="s">
        <v>404</v>
      </c>
      <c r="E55" s="49" t="s">
        <v>406</v>
      </c>
      <c r="F55" s="52">
        <v>100000</v>
      </c>
      <c r="G55" s="52">
        <f>V55</f>
        <v>0</v>
      </c>
      <c r="H55" s="52">
        <f>SUM(P55:V55)</f>
        <v>0</v>
      </c>
      <c r="I55" s="53">
        <f>F55-H55</f>
        <v>100000</v>
      </c>
      <c r="J55" s="55" t="s">
        <v>225</v>
      </c>
      <c r="K55" s="29"/>
      <c r="L55" s="49"/>
      <c r="M55" s="47" t="s">
        <v>405</v>
      </c>
      <c r="N55" s="10"/>
      <c r="O55" s="21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27" ht="115.5">
      <c r="A56" s="50">
        <v>52</v>
      </c>
      <c r="B56" s="1" t="s">
        <v>209</v>
      </c>
      <c r="C56" s="26" t="s">
        <v>152</v>
      </c>
      <c r="D56" s="1" t="s">
        <v>42</v>
      </c>
      <c r="E56" s="1" t="s">
        <v>41</v>
      </c>
      <c r="F56" s="52">
        <v>43387</v>
      </c>
      <c r="G56" s="52">
        <f t="shared" si="0"/>
        <v>0</v>
      </c>
      <c r="H56" s="52">
        <f t="shared" si="1"/>
        <v>43387</v>
      </c>
      <c r="I56" s="53">
        <f t="shared" si="2"/>
        <v>0</v>
      </c>
      <c r="J56" s="33" t="s">
        <v>153</v>
      </c>
      <c r="K56" s="29">
        <v>44021</v>
      </c>
      <c r="L56" s="49" t="s">
        <v>154</v>
      </c>
      <c r="M56" s="47" t="s">
        <v>155</v>
      </c>
      <c r="N56" s="29"/>
      <c r="O56" s="21"/>
      <c r="P56" s="12">
        <v>2446</v>
      </c>
      <c r="Q56" s="12"/>
      <c r="R56" s="12"/>
      <c r="S56" s="12">
        <v>11276</v>
      </c>
      <c r="T56" s="12">
        <v>25587</v>
      </c>
      <c r="U56" s="12">
        <v>4078</v>
      </c>
      <c r="V56" s="12"/>
      <c r="W56" s="12"/>
      <c r="X56" s="12"/>
      <c r="Y56" s="12"/>
      <c r="Z56" s="12"/>
      <c r="AA56" s="12"/>
    </row>
    <row r="57" spans="1:27" s="41" customFormat="1" ht="49.5">
      <c r="A57" s="50">
        <v>53</v>
      </c>
      <c r="B57" s="51"/>
      <c r="C57" s="24" t="s">
        <v>156</v>
      </c>
      <c r="D57" s="25" t="s">
        <v>157</v>
      </c>
      <c r="E57" s="23" t="s">
        <v>158</v>
      </c>
      <c r="F57" s="54">
        <v>330386</v>
      </c>
      <c r="G57" s="52">
        <f t="shared" si="0"/>
        <v>0</v>
      </c>
      <c r="H57" s="52">
        <f t="shared" si="1"/>
        <v>330386</v>
      </c>
      <c r="I57" s="53">
        <f t="shared" si="2"/>
        <v>0</v>
      </c>
      <c r="J57" s="33"/>
      <c r="K57" s="30"/>
      <c r="L57" s="49" t="s">
        <v>159</v>
      </c>
      <c r="M57" s="40" t="s">
        <v>160</v>
      </c>
      <c r="N57" s="26"/>
      <c r="O57" s="27"/>
      <c r="P57" s="28">
        <v>128870</v>
      </c>
      <c r="Q57" s="28">
        <v>62059</v>
      </c>
      <c r="R57" s="28">
        <v>62094</v>
      </c>
      <c r="S57" s="28">
        <v>42900</v>
      </c>
      <c r="T57" s="28">
        <v>34463</v>
      </c>
      <c r="U57" s="28"/>
      <c r="V57" s="28"/>
      <c r="W57" s="28"/>
      <c r="X57" s="28"/>
      <c r="Y57" s="28"/>
      <c r="Z57" s="28"/>
      <c r="AA57" s="28"/>
    </row>
    <row r="58" spans="1:27" s="41" customFormat="1" ht="66">
      <c r="A58" s="50">
        <v>54</v>
      </c>
      <c r="B58" s="51" t="s">
        <v>207</v>
      </c>
      <c r="C58" s="24" t="s">
        <v>204</v>
      </c>
      <c r="D58" s="25" t="s">
        <v>205</v>
      </c>
      <c r="E58" s="23" t="s">
        <v>206</v>
      </c>
      <c r="F58" s="54">
        <v>800000</v>
      </c>
      <c r="G58" s="52">
        <f t="shared" si="0"/>
        <v>0</v>
      </c>
      <c r="H58" s="52">
        <f t="shared" si="1"/>
        <v>800000</v>
      </c>
      <c r="I58" s="53">
        <f t="shared" si="2"/>
        <v>0</v>
      </c>
      <c r="J58" s="33"/>
      <c r="K58" s="30">
        <v>43927</v>
      </c>
      <c r="L58" s="49"/>
      <c r="M58" s="40" t="s">
        <v>115</v>
      </c>
      <c r="N58" s="26"/>
      <c r="O58" s="27"/>
      <c r="P58" s="28"/>
      <c r="Q58" s="28"/>
      <c r="R58" s="28"/>
      <c r="S58" s="28">
        <v>800000</v>
      </c>
      <c r="T58" s="28"/>
      <c r="U58" s="28"/>
      <c r="V58" s="28"/>
      <c r="W58" s="28"/>
      <c r="X58" s="28"/>
      <c r="Y58" s="28"/>
      <c r="Z58" s="28"/>
      <c r="AA58" s="28"/>
    </row>
    <row r="59" spans="1:27" s="41" customFormat="1" ht="99">
      <c r="A59" s="50">
        <v>55</v>
      </c>
      <c r="B59" s="51" t="s">
        <v>321</v>
      </c>
      <c r="C59" s="24" t="s">
        <v>319</v>
      </c>
      <c r="D59" s="25" t="s">
        <v>320</v>
      </c>
      <c r="E59" s="23" t="s">
        <v>322</v>
      </c>
      <c r="F59" s="54">
        <v>35400</v>
      </c>
      <c r="G59" s="52">
        <f t="shared" si="0"/>
        <v>0</v>
      </c>
      <c r="H59" s="52">
        <f t="shared" si="1"/>
        <v>35400</v>
      </c>
      <c r="I59" s="53">
        <f t="shared" si="2"/>
        <v>0</v>
      </c>
      <c r="J59" s="33" t="s">
        <v>298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>
        <v>35400</v>
      </c>
      <c r="V59" s="28"/>
      <c r="W59" s="28"/>
      <c r="X59" s="28"/>
      <c r="Y59" s="28"/>
      <c r="Z59" s="28"/>
      <c r="AA59" s="28"/>
    </row>
    <row r="60" spans="1:27" s="41" customFormat="1" ht="181.5">
      <c r="A60" s="50">
        <v>56</v>
      </c>
      <c r="B60" s="51" t="s">
        <v>267</v>
      </c>
      <c r="C60" s="24" t="s">
        <v>256</v>
      </c>
      <c r="D60" s="25" t="s">
        <v>257</v>
      </c>
      <c r="E60" s="23" t="s">
        <v>258</v>
      </c>
      <c r="F60" s="54">
        <v>945274</v>
      </c>
      <c r="G60" s="52">
        <f t="shared" si="0"/>
        <v>13258</v>
      </c>
      <c r="H60" s="52">
        <f t="shared" si="1"/>
        <v>894602</v>
      </c>
      <c r="I60" s="53">
        <f t="shared" si="2"/>
        <v>50672</v>
      </c>
      <c r="J60" s="33"/>
      <c r="K60" s="30"/>
      <c r="L60" s="49"/>
      <c r="M60" s="40" t="s">
        <v>155</v>
      </c>
      <c r="N60" s="26"/>
      <c r="O60" s="27"/>
      <c r="P60" s="28"/>
      <c r="Q60" s="28"/>
      <c r="R60" s="28"/>
      <c r="S60" s="28">
        <v>645446</v>
      </c>
      <c r="T60" s="28">
        <v>117949</v>
      </c>
      <c r="U60" s="28">
        <v>117949</v>
      </c>
      <c r="V60" s="28">
        <v>13258</v>
      </c>
      <c r="W60" s="28"/>
      <c r="X60" s="28"/>
      <c r="Y60" s="28"/>
      <c r="Z60" s="28"/>
      <c r="AA60" s="28"/>
    </row>
    <row r="61" spans="1:27" s="41" customFormat="1" ht="99">
      <c r="A61" s="50">
        <v>57</v>
      </c>
      <c r="B61" s="51" t="s">
        <v>329</v>
      </c>
      <c r="C61" s="24" t="s">
        <v>324</v>
      </c>
      <c r="D61" s="25" t="s">
        <v>325</v>
      </c>
      <c r="E61" s="23" t="s">
        <v>326</v>
      </c>
      <c r="F61" s="54">
        <v>37080</v>
      </c>
      <c r="G61" s="52">
        <f t="shared" si="0"/>
        <v>0</v>
      </c>
      <c r="H61" s="52">
        <f t="shared" si="1"/>
        <v>0</v>
      </c>
      <c r="I61" s="53">
        <f t="shared" si="2"/>
        <v>37080</v>
      </c>
      <c r="J61" s="33" t="s">
        <v>328</v>
      </c>
      <c r="K61" s="30"/>
      <c r="L61" s="49"/>
      <c r="M61" s="40" t="s">
        <v>327</v>
      </c>
      <c r="N61" s="26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41" customFormat="1" ht="66">
      <c r="A62" s="50">
        <v>58</v>
      </c>
      <c r="B62" s="51" t="s">
        <v>409</v>
      </c>
      <c r="C62" s="24" t="s">
        <v>388</v>
      </c>
      <c r="D62" s="25" t="s">
        <v>407</v>
      </c>
      <c r="E62" s="23" t="s">
        <v>408</v>
      </c>
      <c r="F62" s="54">
        <v>17610</v>
      </c>
      <c r="G62" s="52">
        <f>V62</f>
        <v>17610</v>
      </c>
      <c r="H62" s="52">
        <f>SUM(P62:V62)</f>
        <v>17610</v>
      </c>
      <c r="I62" s="53">
        <f>F62-H62</f>
        <v>0</v>
      </c>
      <c r="J62" s="33" t="s">
        <v>334</v>
      </c>
      <c r="K62" s="30">
        <v>44027</v>
      </c>
      <c r="L62" s="49"/>
      <c r="M62" s="40" t="s">
        <v>389</v>
      </c>
      <c r="N62" s="26"/>
      <c r="O62" s="27"/>
      <c r="P62" s="28"/>
      <c r="Q62" s="28"/>
      <c r="R62" s="28"/>
      <c r="S62" s="28"/>
      <c r="T62" s="28"/>
      <c r="U62" s="28"/>
      <c r="V62" s="28">
        <v>17610</v>
      </c>
      <c r="W62" s="28"/>
      <c r="X62" s="28"/>
      <c r="Y62" s="28"/>
      <c r="Z62" s="28"/>
      <c r="AA62" s="28"/>
    </row>
    <row r="63" spans="1:27" s="41" customFormat="1" ht="66">
      <c r="A63" s="50">
        <v>59</v>
      </c>
      <c r="B63" s="51" t="s">
        <v>266</v>
      </c>
      <c r="C63" s="24" t="s">
        <v>261</v>
      </c>
      <c r="D63" s="25" t="s">
        <v>262</v>
      </c>
      <c r="E63" s="23" t="s">
        <v>263</v>
      </c>
      <c r="F63" s="54">
        <v>22828</v>
      </c>
      <c r="G63" s="52">
        <f t="shared" si="0"/>
        <v>22828</v>
      </c>
      <c r="H63" s="52">
        <f t="shared" si="1"/>
        <v>22828</v>
      </c>
      <c r="I63" s="53">
        <f t="shared" si="2"/>
        <v>0</v>
      </c>
      <c r="J63" s="33" t="s">
        <v>265</v>
      </c>
      <c r="K63" s="30">
        <v>44019</v>
      </c>
      <c r="L63" s="49"/>
      <c r="M63" s="40" t="s">
        <v>264</v>
      </c>
      <c r="N63" s="26"/>
      <c r="O63" s="27"/>
      <c r="P63" s="28"/>
      <c r="Q63" s="28"/>
      <c r="R63" s="28"/>
      <c r="S63" s="28"/>
      <c r="T63" s="28"/>
      <c r="U63" s="28"/>
      <c r="V63" s="28">
        <v>22828</v>
      </c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377</v>
      </c>
      <c r="C64" s="24" t="s">
        <v>372</v>
      </c>
      <c r="D64" s="25" t="s">
        <v>373</v>
      </c>
      <c r="E64" s="23" t="s">
        <v>374</v>
      </c>
      <c r="F64" s="54">
        <v>3000</v>
      </c>
      <c r="G64" s="52">
        <f>V64</f>
        <v>0</v>
      </c>
      <c r="H64" s="52">
        <f>SUM(P64:V64)</f>
        <v>3000</v>
      </c>
      <c r="I64" s="53">
        <f>F64-H64</f>
        <v>0</v>
      </c>
      <c r="J64" s="33" t="s">
        <v>376</v>
      </c>
      <c r="K64" s="30">
        <v>44018</v>
      </c>
      <c r="L64" s="49"/>
      <c r="M64" s="40" t="s">
        <v>264</v>
      </c>
      <c r="N64" s="26"/>
      <c r="O64" s="27"/>
      <c r="P64" s="28"/>
      <c r="Q64" s="28"/>
      <c r="R64" s="28"/>
      <c r="S64" s="28"/>
      <c r="T64" s="28"/>
      <c r="U64" s="28">
        <v>3000</v>
      </c>
      <c r="V64" s="28"/>
      <c r="W64" s="28"/>
      <c r="X64" s="28"/>
      <c r="Y64" s="28"/>
      <c r="Z64" s="28"/>
      <c r="AA64" s="28"/>
    </row>
    <row r="65" spans="1:27" s="41" customFormat="1" ht="66">
      <c r="A65" s="50">
        <v>61</v>
      </c>
      <c r="B65" s="51" t="s">
        <v>192</v>
      </c>
      <c r="C65" s="24" t="s">
        <v>187</v>
      </c>
      <c r="D65" s="25" t="s">
        <v>188</v>
      </c>
      <c r="E65" s="23" t="s">
        <v>189</v>
      </c>
      <c r="F65" s="54">
        <v>32720</v>
      </c>
      <c r="G65" s="52">
        <f t="shared" si="0"/>
        <v>0</v>
      </c>
      <c r="H65" s="52">
        <f t="shared" si="1"/>
        <v>32720</v>
      </c>
      <c r="I65" s="53">
        <f t="shared" si="2"/>
        <v>0</v>
      </c>
      <c r="J65" s="33" t="s">
        <v>191</v>
      </c>
      <c r="K65" s="30">
        <v>43999</v>
      </c>
      <c r="L65" s="49"/>
      <c r="M65" s="40" t="s">
        <v>190</v>
      </c>
      <c r="N65" s="26"/>
      <c r="O65" s="27"/>
      <c r="P65" s="28"/>
      <c r="Q65" s="28">
        <v>3500</v>
      </c>
      <c r="R65" s="28">
        <v>1500</v>
      </c>
      <c r="S65" s="28"/>
      <c r="T65" s="28"/>
      <c r="U65" s="28">
        <v>27720</v>
      </c>
      <c r="V65" s="28"/>
      <c r="W65" s="28"/>
      <c r="X65" s="28"/>
      <c r="Y65" s="28"/>
      <c r="Z65" s="28"/>
      <c r="AA65" s="28"/>
    </row>
    <row r="66" spans="1:27" s="41" customFormat="1" ht="148.5">
      <c r="A66" s="50">
        <v>62</v>
      </c>
      <c r="B66" s="51" t="s">
        <v>345</v>
      </c>
      <c r="C66" s="24" t="s">
        <v>335</v>
      </c>
      <c r="D66" s="25" t="s">
        <v>336</v>
      </c>
      <c r="E66" s="23" t="s">
        <v>337</v>
      </c>
      <c r="F66" s="54">
        <v>47042</v>
      </c>
      <c r="G66" s="52">
        <f t="shared" si="0"/>
        <v>0</v>
      </c>
      <c r="H66" s="52">
        <f t="shared" si="1"/>
        <v>47042</v>
      </c>
      <c r="I66" s="53">
        <f t="shared" si="2"/>
        <v>0</v>
      </c>
      <c r="J66" s="33" t="s">
        <v>334</v>
      </c>
      <c r="K66" s="30">
        <v>44001</v>
      </c>
      <c r="L66" s="49"/>
      <c r="M66" s="40" t="s">
        <v>190</v>
      </c>
      <c r="N66" s="26"/>
      <c r="O66" s="27"/>
      <c r="P66" s="28"/>
      <c r="Q66" s="28"/>
      <c r="R66" s="28"/>
      <c r="S66" s="28"/>
      <c r="T66" s="28">
        <v>7127</v>
      </c>
      <c r="U66" s="28">
        <v>39915</v>
      </c>
      <c r="V66" s="28"/>
      <c r="W66" s="28"/>
      <c r="X66" s="28"/>
      <c r="Y66" s="28"/>
      <c r="Z66" s="28"/>
      <c r="AA66" s="28"/>
    </row>
    <row r="67" spans="1:27" s="41" customFormat="1" ht="132">
      <c r="A67" s="50">
        <v>63</v>
      </c>
      <c r="B67" s="51" t="s">
        <v>344</v>
      </c>
      <c r="C67" s="24" t="s">
        <v>339</v>
      </c>
      <c r="D67" s="25" t="s">
        <v>340</v>
      </c>
      <c r="E67" s="23" t="s">
        <v>341</v>
      </c>
      <c r="F67" s="54">
        <v>674960</v>
      </c>
      <c r="G67" s="52">
        <f t="shared" si="0"/>
        <v>68319</v>
      </c>
      <c r="H67" s="52">
        <f t="shared" si="1"/>
        <v>234432</v>
      </c>
      <c r="I67" s="53">
        <f t="shared" si="2"/>
        <v>440528</v>
      </c>
      <c r="J67" s="33" t="s">
        <v>45</v>
      </c>
      <c r="K67" s="30"/>
      <c r="L67" s="49"/>
      <c r="M67" s="40" t="s">
        <v>160</v>
      </c>
      <c r="N67" s="26"/>
      <c r="O67" s="27"/>
      <c r="P67" s="28"/>
      <c r="Q67" s="28"/>
      <c r="R67" s="28"/>
      <c r="S67" s="28"/>
      <c r="T67" s="28">
        <v>67437</v>
      </c>
      <c r="U67" s="28">
        <v>98676</v>
      </c>
      <c r="V67" s="28">
        <v>68319</v>
      </c>
      <c r="W67" s="28"/>
      <c r="X67" s="28"/>
      <c r="Y67" s="28"/>
      <c r="Z67" s="28"/>
      <c r="AA67" s="28"/>
    </row>
    <row r="68" spans="1:27" s="41" customFormat="1" ht="82.5">
      <c r="A68" s="50">
        <v>64</v>
      </c>
      <c r="B68" s="51" t="s">
        <v>383</v>
      </c>
      <c r="C68" s="24" t="s">
        <v>378</v>
      </c>
      <c r="D68" s="25" t="s">
        <v>379</v>
      </c>
      <c r="E68" s="23" t="s">
        <v>380</v>
      </c>
      <c r="F68" s="54">
        <v>20000</v>
      </c>
      <c r="G68" s="52">
        <f t="shared" si="0"/>
        <v>0</v>
      </c>
      <c r="H68" s="52">
        <f t="shared" si="1"/>
        <v>0</v>
      </c>
      <c r="I68" s="53">
        <f t="shared" si="2"/>
        <v>20000</v>
      </c>
      <c r="J68" s="33" t="s">
        <v>382</v>
      </c>
      <c r="K68" s="30"/>
      <c r="L68" s="49"/>
      <c r="M68" s="40" t="s">
        <v>327</v>
      </c>
      <c r="N68" s="26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38" customFormat="1" ht="24.75" customHeight="1">
      <c r="A69" s="15"/>
      <c r="B69" s="16" t="s">
        <v>1</v>
      </c>
      <c r="C69" s="17"/>
      <c r="D69" s="18"/>
      <c r="E69" s="18"/>
      <c r="F69" s="19">
        <f>SUM(F5:F68)</f>
        <v>12424209</v>
      </c>
      <c r="G69" s="19">
        <f>SUM(G5:G68)</f>
        <v>1138394</v>
      </c>
      <c r="H69" s="19">
        <f>SUM(H5:H68)</f>
        <v>10970362</v>
      </c>
      <c r="I69" s="19">
        <f>SUM(I5:I68)</f>
        <v>1453847</v>
      </c>
      <c r="J69" s="20"/>
      <c r="K69" s="31"/>
      <c r="L69" s="42"/>
      <c r="M69" s="48"/>
      <c r="N69" s="34"/>
      <c r="O69" s="22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10" ht="6" customHeight="1">
      <c r="A70" s="4"/>
      <c r="B70" s="5"/>
      <c r="C70" s="6"/>
      <c r="D70" s="43"/>
      <c r="E70" s="5"/>
      <c r="F70" s="5"/>
      <c r="G70" s="5"/>
      <c r="H70" s="5"/>
      <c r="I70" s="5"/>
      <c r="J70" s="6"/>
    </row>
    <row r="71" spans="1:7" ht="16.5" hidden="1">
      <c r="A71" s="74" t="s">
        <v>161</v>
      </c>
      <c r="B71" s="74"/>
      <c r="C71" s="74"/>
      <c r="D71" s="74"/>
      <c r="E71" s="74"/>
      <c r="F71" s="74"/>
      <c r="G71" s="74"/>
    </row>
    <row r="72" spans="1:7" ht="16.5" hidden="1">
      <c r="A72" s="75" t="s">
        <v>162</v>
      </c>
      <c r="B72" s="75"/>
      <c r="C72" s="75"/>
      <c r="D72" s="75"/>
      <c r="E72" s="75"/>
      <c r="F72" s="75"/>
      <c r="G72" s="75"/>
    </row>
    <row r="73" spans="1:7" ht="16.5" hidden="1">
      <c r="A73" s="67" t="s">
        <v>163</v>
      </c>
      <c r="B73" s="67"/>
      <c r="C73" s="67"/>
      <c r="D73" s="67"/>
      <c r="E73" s="67"/>
      <c r="F73" s="67"/>
      <c r="G73" s="67"/>
    </row>
    <row r="74" spans="1:27" s="7" customFormat="1" ht="16.5" hidden="1">
      <c r="A74" s="67" t="s">
        <v>164</v>
      </c>
      <c r="B74" s="67"/>
      <c r="C74" s="67"/>
      <c r="D74" s="67"/>
      <c r="E74" s="67"/>
      <c r="F74" s="67"/>
      <c r="G74" s="67"/>
      <c r="J74" s="9"/>
      <c r="K74" s="32"/>
      <c r="L74" s="39"/>
      <c r="M74" s="44"/>
      <c r="N74" s="44"/>
      <c r="O74" s="45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s="7" customFormat="1" ht="19.5">
      <c r="A75" s="68" t="s">
        <v>165</v>
      </c>
      <c r="B75" s="68"/>
      <c r="C75" s="68"/>
      <c r="D75" s="8"/>
      <c r="E75" s="69" t="s">
        <v>166</v>
      </c>
      <c r="F75" s="69"/>
      <c r="G75" s="69"/>
      <c r="J75" s="9"/>
      <c r="K75" s="32"/>
      <c r="L75" s="39"/>
      <c r="M75" s="44"/>
      <c r="N75" s="44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</sheetData>
  <sheetProtection/>
  <autoFilter ref="A4:AA69"/>
  <mergeCells count="25">
    <mergeCell ref="O3:O4"/>
    <mergeCell ref="A1:L1"/>
    <mergeCell ref="A2:L2"/>
    <mergeCell ref="A3:A4"/>
    <mergeCell ref="B3:B4"/>
    <mergeCell ref="C3:C4"/>
    <mergeCell ref="D3:D4"/>
    <mergeCell ref="F3:F4"/>
    <mergeCell ref="A75:C75"/>
    <mergeCell ref="E75:G75"/>
    <mergeCell ref="L3:L4"/>
    <mergeCell ref="P3:AA3"/>
    <mergeCell ref="B32:B33"/>
    <mergeCell ref="A71:G71"/>
    <mergeCell ref="A72:G72"/>
    <mergeCell ref="A73:G73"/>
    <mergeCell ref="M3:M4"/>
    <mergeCell ref="N3:N4"/>
    <mergeCell ref="A74:G74"/>
    <mergeCell ref="J3:J4"/>
    <mergeCell ref="K3:K4"/>
    <mergeCell ref="B49:B50"/>
    <mergeCell ref="E3:E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  <rowBreaks count="1" manualBreakCount="1">
    <brk id="3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0" width="10.50390625" style="46" hidden="1" customWidth="1"/>
    <col min="21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346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U5</f>
        <v>1834</v>
      </c>
      <c r="H5" s="52">
        <f>SUM(P5:U5)</f>
        <v>6956</v>
      </c>
      <c r="I5" s="53">
        <f>F5-H5</f>
        <v>13564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3">U6</f>
        <v>0</v>
      </c>
      <c r="H6" s="52">
        <f aca="true" t="shared" si="1" ref="H6:H63">SUM(P6:U6)</f>
        <v>50000</v>
      </c>
      <c r="I6" s="53">
        <f aca="true" t="shared" si="2" ref="I6:I6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91404</v>
      </c>
      <c r="H8" s="52">
        <f t="shared" si="1"/>
        <v>118586</v>
      </c>
      <c r="I8" s="53">
        <f t="shared" si="2"/>
        <v>58851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10000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114180</v>
      </c>
      <c r="H12" s="52">
        <f t="shared" si="1"/>
        <v>522555</v>
      </c>
      <c r="I12" s="53">
        <f t="shared" si="2"/>
        <v>227500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423790</v>
      </c>
      <c r="I13" s="53">
        <f t="shared" si="2"/>
        <v>27855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97771</v>
      </c>
      <c r="H14" s="52">
        <f t="shared" si="1"/>
        <v>234845</v>
      </c>
      <c r="I14" s="53">
        <f t="shared" si="2"/>
        <v>93294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5057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38873</v>
      </c>
      <c r="H21" s="52">
        <f t="shared" si="1"/>
        <v>90847</v>
      </c>
      <c r="I21" s="53">
        <f t="shared" si="2"/>
        <v>109153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76398</v>
      </c>
      <c r="H22" s="52">
        <f t="shared" si="1"/>
        <v>136240</v>
      </c>
      <c r="I22" s="53">
        <f t="shared" si="2"/>
        <v>49913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800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8.5">
      <c r="A26" s="50">
        <v>22</v>
      </c>
      <c r="B26" s="49" t="s">
        <v>350</v>
      </c>
      <c r="C26" s="50" t="s">
        <v>347</v>
      </c>
      <c r="D26" s="3" t="s">
        <v>348</v>
      </c>
      <c r="E26" s="49" t="s">
        <v>349</v>
      </c>
      <c r="F26" s="52">
        <v>5933</v>
      </c>
      <c r="G26" s="52">
        <f>U26</f>
        <v>0</v>
      </c>
      <c r="H26" s="52">
        <f>SUM(P26:U26)</f>
        <v>0</v>
      </c>
      <c r="I26" s="53">
        <f>F26-H26</f>
        <v>5933</v>
      </c>
      <c r="J26" s="55">
        <v>10907</v>
      </c>
      <c r="K26" s="29"/>
      <c r="L26" s="49"/>
      <c r="M26" s="47" t="s">
        <v>226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99">
      <c r="A27" s="50">
        <v>23</v>
      </c>
      <c r="B27" s="49" t="s">
        <v>233</v>
      </c>
      <c r="C27" s="50" t="s">
        <v>228</v>
      </c>
      <c r="D27" s="3" t="s">
        <v>229</v>
      </c>
      <c r="E27" s="49" t="s">
        <v>231</v>
      </c>
      <c r="F27" s="52">
        <v>14000</v>
      </c>
      <c r="G27" s="52">
        <f t="shared" si="0"/>
        <v>0</v>
      </c>
      <c r="H27" s="52">
        <f t="shared" si="1"/>
        <v>14000</v>
      </c>
      <c r="I27" s="53">
        <f t="shared" si="2"/>
        <v>0</v>
      </c>
      <c r="J27" s="55" t="s">
        <v>232</v>
      </c>
      <c r="K27" s="29"/>
      <c r="L27" s="49"/>
      <c r="M27" s="47" t="s">
        <v>81</v>
      </c>
      <c r="N27" s="33"/>
      <c r="O27" s="21"/>
      <c r="P27" s="12"/>
      <c r="Q27" s="12"/>
      <c r="R27" s="12"/>
      <c r="S27" s="12">
        <v>14000</v>
      </c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49" t="s">
        <v>175</v>
      </c>
      <c r="C28" s="50" t="s">
        <v>174</v>
      </c>
      <c r="D28" s="3" t="s">
        <v>177</v>
      </c>
      <c r="E28" s="49" t="s">
        <v>178</v>
      </c>
      <c r="F28" s="52">
        <v>4000</v>
      </c>
      <c r="G28" s="52">
        <f t="shared" si="0"/>
        <v>0</v>
      </c>
      <c r="H28" s="52">
        <f t="shared" si="1"/>
        <v>4000</v>
      </c>
      <c r="I28" s="53">
        <f t="shared" si="2"/>
        <v>0</v>
      </c>
      <c r="J28" s="55" t="s">
        <v>179</v>
      </c>
      <c r="K28" s="29">
        <v>43928</v>
      </c>
      <c r="L28" s="49"/>
      <c r="M28" s="47" t="s">
        <v>81</v>
      </c>
      <c r="N28" s="33"/>
      <c r="O28" s="21"/>
      <c r="P28" s="12"/>
      <c r="Q28" s="12"/>
      <c r="R28" s="12">
        <v>4000</v>
      </c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57" t="s">
        <v>284</v>
      </c>
      <c r="C29" s="50" t="s">
        <v>279</v>
      </c>
      <c r="D29" s="3" t="s">
        <v>280</v>
      </c>
      <c r="E29" s="49" t="s">
        <v>281</v>
      </c>
      <c r="F29" s="52">
        <v>345878</v>
      </c>
      <c r="G29" s="52">
        <f t="shared" si="0"/>
        <v>0</v>
      </c>
      <c r="H29" s="52">
        <f t="shared" si="1"/>
        <v>345878</v>
      </c>
      <c r="I29" s="53">
        <f t="shared" si="2"/>
        <v>0</v>
      </c>
      <c r="J29" s="55" t="s">
        <v>282</v>
      </c>
      <c r="K29" s="29">
        <v>43971</v>
      </c>
      <c r="L29" s="49"/>
      <c r="M29" s="47" t="s">
        <v>226</v>
      </c>
      <c r="N29" s="33"/>
      <c r="O29" s="21"/>
      <c r="P29" s="12"/>
      <c r="Q29" s="12"/>
      <c r="R29" s="12"/>
      <c r="S29" s="12"/>
      <c r="T29" s="12">
        <v>345878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70" t="s">
        <v>275</v>
      </c>
      <c r="C30" s="50" t="s">
        <v>269</v>
      </c>
      <c r="D30" s="3" t="s">
        <v>271</v>
      </c>
      <c r="E30" s="49" t="s">
        <v>273</v>
      </c>
      <c r="F30" s="52">
        <v>93600</v>
      </c>
      <c r="G30" s="52">
        <f t="shared" si="0"/>
        <v>18720</v>
      </c>
      <c r="H30" s="52">
        <f t="shared" si="1"/>
        <v>56880</v>
      </c>
      <c r="I30" s="53">
        <f t="shared" si="2"/>
        <v>36720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38160</v>
      </c>
      <c r="U30" s="12">
        <v>18720</v>
      </c>
      <c r="V30" s="12"/>
      <c r="W30" s="12"/>
      <c r="X30" s="12"/>
      <c r="Y30" s="12"/>
      <c r="Z30" s="12"/>
      <c r="AA30" s="12"/>
    </row>
    <row r="31" spans="1:27" ht="101.25" customHeight="1">
      <c r="A31" s="50">
        <v>27</v>
      </c>
      <c r="B31" s="71"/>
      <c r="C31" s="50" t="s">
        <v>270</v>
      </c>
      <c r="D31" s="3" t="s">
        <v>121</v>
      </c>
      <c r="E31" s="49" t="s">
        <v>273</v>
      </c>
      <c r="F31" s="52">
        <v>1788</v>
      </c>
      <c r="G31" s="52">
        <f t="shared" si="0"/>
        <v>358</v>
      </c>
      <c r="H31" s="52">
        <f t="shared" si="1"/>
        <v>1082</v>
      </c>
      <c r="I31" s="53">
        <f t="shared" si="2"/>
        <v>706</v>
      </c>
      <c r="J31" s="55" t="s">
        <v>102</v>
      </c>
      <c r="K31" s="29"/>
      <c r="L31" s="49"/>
      <c r="M31" s="47" t="s">
        <v>88</v>
      </c>
      <c r="N31" s="33"/>
      <c r="O31" s="21"/>
      <c r="P31" s="12"/>
      <c r="Q31" s="12"/>
      <c r="R31" s="12"/>
      <c r="S31" s="12"/>
      <c r="T31" s="12">
        <v>724</v>
      </c>
      <c r="U31" s="12">
        <v>358</v>
      </c>
      <c r="V31" s="12"/>
      <c r="W31" s="12"/>
      <c r="X31" s="12"/>
      <c r="Y31" s="12"/>
      <c r="Z31" s="12"/>
      <c r="AA31" s="12"/>
    </row>
    <row r="32" spans="1:27" ht="99">
      <c r="A32" s="50">
        <v>28</v>
      </c>
      <c r="B32" s="49" t="s">
        <v>202</v>
      </c>
      <c r="C32" s="50" t="s">
        <v>198</v>
      </c>
      <c r="D32" s="3" t="s">
        <v>199</v>
      </c>
      <c r="E32" s="49" t="s">
        <v>200</v>
      </c>
      <c r="F32" s="52">
        <v>40000</v>
      </c>
      <c r="G32" s="52">
        <f t="shared" si="0"/>
        <v>0</v>
      </c>
      <c r="H32" s="52">
        <f t="shared" si="1"/>
        <v>0</v>
      </c>
      <c r="I32" s="53">
        <f t="shared" si="2"/>
        <v>40000</v>
      </c>
      <c r="J32" s="55" t="s">
        <v>45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66">
      <c r="A33" s="50">
        <v>29</v>
      </c>
      <c r="B33" s="49" t="s">
        <v>129</v>
      </c>
      <c r="C33" s="50" t="s">
        <v>198</v>
      </c>
      <c r="D33" s="3" t="s">
        <v>234</v>
      </c>
      <c r="E33" s="49" t="s">
        <v>235</v>
      </c>
      <c r="F33" s="52">
        <v>5000</v>
      </c>
      <c r="G33" s="52">
        <f t="shared" si="0"/>
        <v>0</v>
      </c>
      <c r="H33" s="52">
        <f t="shared" si="1"/>
        <v>0</v>
      </c>
      <c r="I33" s="53">
        <f t="shared" si="2"/>
        <v>5000</v>
      </c>
      <c r="J33" s="55" t="s">
        <v>236</v>
      </c>
      <c r="K33" s="29"/>
      <c r="L33" s="49"/>
      <c r="M33" s="47" t="s">
        <v>128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65">
      <c r="A34" s="50">
        <v>30</v>
      </c>
      <c r="B34" s="49" t="s">
        <v>300</v>
      </c>
      <c r="C34" s="50" t="s">
        <v>297</v>
      </c>
      <c r="D34" s="3" t="s">
        <v>296</v>
      </c>
      <c r="E34" s="49" t="s">
        <v>299</v>
      </c>
      <c r="F34" s="52">
        <v>5000</v>
      </c>
      <c r="G34" s="52">
        <f t="shared" si="0"/>
        <v>0</v>
      </c>
      <c r="H34" s="52">
        <f t="shared" si="1"/>
        <v>0</v>
      </c>
      <c r="I34" s="53">
        <f t="shared" si="2"/>
        <v>5000</v>
      </c>
      <c r="J34" s="55" t="s">
        <v>298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82.5">
      <c r="A35" s="50">
        <v>31</v>
      </c>
      <c r="B35" s="49" t="s">
        <v>276</v>
      </c>
      <c r="C35" s="50" t="s">
        <v>211</v>
      </c>
      <c r="D35" s="3" t="s">
        <v>213</v>
      </c>
      <c r="E35" s="49" t="s">
        <v>212</v>
      </c>
      <c r="F35" s="52">
        <v>95000</v>
      </c>
      <c r="G35" s="52">
        <f t="shared" si="0"/>
        <v>0</v>
      </c>
      <c r="H35" s="52">
        <f t="shared" si="1"/>
        <v>95000</v>
      </c>
      <c r="I35" s="53">
        <f t="shared" si="2"/>
        <v>0</v>
      </c>
      <c r="J35" s="55" t="s">
        <v>214</v>
      </c>
      <c r="K35" s="29">
        <v>43941</v>
      </c>
      <c r="L35" s="49"/>
      <c r="M35" s="47" t="s">
        <v>115</v>
      </c>
      <c r="N35" s="33"/>
      <c r="O35" s="21"/>
      <c r="P35" s="12"/>
      <c r="Q35" s="12"/>
      <c r="R35" s="12"/>
      <c r="S35" s="12">
        <v>95000</v>
      </c>
      <c r="T35" s="12"/>
      <c r="U35" s="12"/>
      <c r="V35" s="12"/>
      <c r="W35" s="12"/>
      <c r="X35" s="12"/>
      <c r="Y35" s="12"/>
      <c r="Z35" s="12"/>
      <c r="AA35" s="12"/>
    </row>
    <row r="36" spans="1:34" ht="49.5">
      <c r="A36" s="50">
        <v>32</v>
      </c>
      <c r="B36" s="49" t="s">
        <v>307</v>
      </c>
      <c r="C36" s="50" t="s">
        <v>301</v>
      </c>
      <c r="D36" s="3" t="s">
        <v>302</v>
      </c>
      <c r="E36" s="49" t="s">
        <v>303</v>
      </c>
      <c r="F36" s="52">
        <f>SUM(AB36:AI36)</f>
        <v>30000</v>
      </c>
      <c r="G36" s="52">
        <f t="shared" si="0"/>
        <v>0</v>
      </c>
      <c r="H36" s="52">
        <f t="shared" si="1"/>
        <v>0</v>
      </c>
      <c r="I36" s="53">
        <f t="shared" si="2"/>
        <v>30000</v>
      </c>
      <c r="J36" s="14">
        <v>10912</v>
      </c>
      <c r="K36" s="29"/>
      <c r="L36" s="49"/>
      <c r="M36" s="47" t="s">
        <v>148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H36" s="46">
        <v>30000</v>
      </c>
    </row>
    <row r="37" spans="1:39" ht="49.5">
      <c r="A37" s="50">
        <v>33</v>
      </c>
      <c r="B37" s="49" t="s">
        <v>143</v>
      </c>
      <c r="C37" s="50" t="s">
        <v>144</v>
      </c>
      <c r="D37" s="3" t="s">
        <v>145</v>
      </c>
      <c r="E37" s="49" t="s">
        <v>386</v>
      </c>
      <c r="F37" s="52">
        <f>SUM(AB37:AI37)</f>
        <v>2121503</v>
      </c>
      <c r="G37" s="52">
        <f t="shared" si="0"/>
        <v>253106</v>
      </c>
      <c r="H37" s="52">
        <f t="shared" si="1"/>
        <v>1810021</v>
      </c>
      <c r="I37" s="53">
        <f t="shared" si="2"/>
        <v>311482</v>
      </c>
      <c r="J37" s="14">
        <v>10912</v>
      </c>
      <c r="K37" s="29"/>
      <c r="L37" s="49" t="s">
        <v>147</v>
      </c>
      <c r="M37" s="47" t="s">
        <v>148</v>
      </c>
      <c r="N37" s="10"/>
      <c r="O37" s="21"/>
      <c r="P37" s="12">
        <v>544491</v>
      </c>
      <c r="Q37" s="12">
        <v>253106</v>
      </c>
      <c r="R37" s="12">
        <v>253106</v>
      </c>
      <c r="S37" s="12">
        <v>253106</v>
      </c>
      <c r="T37" s="12">
        <v>253106</v>
      </c>
      <c r="U37" s="12">
        <v>253106</v>
      </c>
      <c r="V37" s="12"/>
      <c r="W37" s="12"/>
      <c r="X37" s="12"/>
      <c r="Y37" s="12"/>
      <c r="Z37" s="12"/>
      <c r="AA37" s="12"/>
      <c r="AB37" s="46">
        <v>296328</v>
      </c>
      <c r="AC37" s="46">
        <v>258049</v>
      </c>
      <c r="AD37" s="46">
        <v>253106</v>
      </c>
      <c r="AE37" s="46">
        <v>253106</v>
      </c>
      <c r="AF37" s="46">
        <v>253106</v>
      </c>
      <c r="AG37" s="46">
        <v>253106</v>
      </c>
      <c r="AH37" s="46">
        <v>274106</v>
      </c>
      <c r="AI37" s="46">
        <v>280596</v>
      </c>
      <c r="AJ37" s="46"/>
      <c r="AK37" s="46"/>
      <c r="AL37" s="46"/>
      <c r="AM37" s="46"/>
    </row>
    <row r="38" spans="1:39" ht="49.5">
      <c r="A38" s="50">
        <v>34</v>
      </c>
      <c r="B38" s="49" t="s">
        <v>306</v>
      </c>
      <c r="C38" s="50" t="s">
        <v>304</v>
      </c>
      <c r="D38" s="3" t="s">
        <v>305</v>
      </c>
      <c r="E38" s="49" t="s">
        <v>386</v>
      </c>
      <c r="F38" s="52">
        <f>SUM(AB38:AI38)</f>
        <v>113177</v>
      </c>
      <c r="G38" s="52">
        <f t="shared" si="0"/>
        <v>0</v>
      </c>
      <c r="H38" s="52">
        <f t="shared" si="1"/>
        <v>0</v>
      </c>
      <c r="I38" s="53">
        <f t="shared" si="2"/>
        <v>113177</v>
      </c>
      <c r="J38" s="14">
        <v>10912</v>
      </c>
      <c r="K38" s="29"/>
      <c r="L38" s="49"/>
      <c r="M38" s="47" t="s">
        <v>148</v>
      </c>
      <c r="N38" s="10"/>
      <c r="O38" s="2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46"/>
      <c r="AC38" s="46"/>
      <c r="AD38" s="46"/>
      <c r="AE38" s="46"/>
      <c r="AF38" s="46"/>
      <c r="AG38" s="46"/>
      <c r="AH38" s="46">
        <v>96213</v>
      </c>
      <c r="AI38" s="46">
        <v>16964</v>
      </c>
      <c r="AJ38" s="46"/>
      <c r="AK38" s="46"/>
      <c r="AL38" s="46"/>
      <c r="AM38" s="46"/>
    </row>
    <row r="39" spans="1:39" ht="49.5">
      <c r="A39" s="50">
        <v>35</v>
      </c>
      <c r="B39" s="49" t="s">
        <v>149</v>
      </c>
      <c r="C39" s="50" t="s">
        <v>58</v>
      </c>
      <c r="D39" s="3" t="s">
        <v>59</v>
      </c>
      <c r="E39" s="49" t="s">
        <v>303</v>
      </c>
      <c r="F39" s="52">
        <f>SUM(AB39:AI39)</f>
        <v>165000</v>
      </c>
      <c r="G39" s="52">
        <f t="shared" si="0"/>
        <v>0</v>
      </c>
      <c r="H39" s="52">
        <f t="shared" si="1"/>
        <v>165000</v>
      </c>
      <c r="I39" s="53">
        <f t="shared" si="2"/>
        <v>0</v>
      </c>
      <c r="J39" s="14">
        <v>10912</v>
      </c>
      <c r="K39" s="29"/>
      <c r="L39" s="49"/>
      <c r="M39" s="47" t="s">
        <v>148</v>
      </c>
      <c r="N39" s="10"/>
      <c r="O39" s="21"/>
      <c r="P39" s="12"/>
      <c r="Q39" s="12"/>
      <c r="R39" s="12"/>
      <c r="S39" s="12">
        <v>139200</v>
      </c>
      <c r="T39" s="12">
        <v>25800</v>
      </c>
      <c r="U39" s="12"/>
      <c r="V39" s="12"/>
      <c r="W39" s="12"/>
      <c r="X39" s="12"/>
      <c r="Y39" s="12"/>
      <c r="Z39" s="12"/>
      <c r="AA39" s="12"/>
      <c r="AB39" s="46"/>
      <c r="AC39" s="46">
        <v>139200</v>
      </c>
      <c r="AD39" s="46"/>
      <c r="AE39" s="46"/>
      <c r="AF39" s="46"/>
      <c r="AG39" s="46"/>
      <c r="AH39" s="46">
        <v>25800</v>
      </c>
      <c r="AI39" s="46"/>
      <c r="AJ39" s="46"/>
      <c r="AK39" s="46"/>
      <c r="AL39" s="46"/>
      <c r="AM39" s="46"/>
    </row>
    <row r="40" spans="1:39" ht="49.5">
      <c r="A40" s="50">
        <v>36</v>
      </c>
      <c r="B40" s="49" t="s">
        <v>387</v>
      </c>
      <c r="C40" s="50" t="s">
        <v>384</v>
      </c>
      <c r="D40" s="3" t="s">
        <v>385</v>
      </c>
      <c r="E40" s="49" t="s">
        <v>386</v>
      </c>
      <c r="F40" s="52">
        <f>SUM(AB40:AI40)</f>
        <v>161925</v>
      </c>
      <c r="G40" s="52">
        <f>U40</f>
        <v>0</v>
      </c>
      <c r="H40" s="52">
        <f>SUM(P40:U40)</f>
        <v>0</v>
      </c>
      <c r="I40" s="53">
        <f>F40-H40</f>
        <v>161925</v>
      </c>
      <c r="J40" s="14"/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>
        <v>161925</v>
      </c>
      <c r="AJ40" s="46"/>
      <c r="AK40" s="46"/>
      <c r="AL40" s="46"/>
      <c r="AM40" s="46"/>
    </row>
    <row r="41" spans="1:39" ht="99">
      <c r="A41" s="50">
        <v>37</v>
      </c>
      <c r="B41" s="49" t="s">
        <v>356</v>
      </c>
      <c r="C41" s="50" t="s">
        <v>351</v>
      </c>
      <c r="D41" s="3" t="s">
        <v>352</v>
      </c>
      <c r="E41" s="49" t="s">
        <v>354</v>
      </c>
      <c r="F41" s="52">
        <v>1375</v>
      </c>
      <c r="G41" s="52">
        <f>U41</f>
        <v>0</v>
      </c>
      <c r="H41" s="52">
        <f>SUM(P41:U41)</f>
        <v>0</v>
      </c>
      <c r="I41" s="53">
        <f>F41-H41</f>
        <v>1375</v>
      </c>
      <c r="J41" s="14" t="s">
        <v>355</v>
      </c>
      <c r="K41" s="29"/>
      <c r="L41" s="49"/>
      <c r="M41" s="47" t="s">
        <v>353</v>
      </c>
      <c r="N41" s="10"/>
      <c r="O41" s="2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264">
      <c r="A42" s="50">
        <v>38</v>
      </c>
      <c r="B42" s="49" t="s">
        <v>362</v>
      </c>
      <c r="C42" s="50" t="s">
        <v>357</v>
      </c>
      <c r="D42" s="3" t="s">
        <v>361</v>
      </c>
      <c r="E42" s="49" t="s">
        <v>358</v>
      </c>
      <c r="F42" s="52">
        <v>57480</v>
      </c>
      <c r="G42" s="52">
        <f>U42</f>
        <v>0</v>
      </c>
      <c r="H42" s="52">
        <f>SUM(P42:U42)</f>
        <v>0</v>
      </c>
      <c r="I42" s="53">
        <f>F42-H42</f>
        <v>57480</v>
      </c>
      <c r="J42" s="14" t="s">
        <v>360</v>
      </c>
      <c r="K42" s="29"/>
      <c r="L42" s="49"/>
      <c r="M42" s="47" t="s">
        <v>359</v>
      </c>
      <c r="N42" s="10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366</v>
      </c>
      <c r="C43" s="50" t="s">
        <v>363</v>
      </c>
      <c r="D43" s="3" t="s">
        <v>364</v>
      </c>
      <c r="E43" s="49" t="s">
        <v>367</v>
      </c>
      <c r="F43" s="52">
        <v>6000</v>
      </c>
      <c r="G43" s="52">
        <f>U43</f>
        <v>6000</v>
      </c>
      <c r="H43" s="52">
        <f>SUM(P43:U43)</f>
        <v>6000</v>
      </c>
      <c r="I43" s="53">
        <f>F43-H43</f>
        <v>0</v>
      </c>
      <c r="J43" s="14"/>
      <c r="K43" s="29"/>
      <c r="L43" s="49"/>
      <c r="M43" s="47" t="s">
        <v>365</v>
      </c>
      <c r="N43" s="10"/>
      <c r="O43" s="21"/>
      <c r="P43" s="12"/>
      <c r="Q43" s="12"/>
      <c r="R43" s="12"/>
      <c r="S43" s="12"/>
      <c r="T43" s="12"/>
      <c r="U43" s="12">
        <v>6000</v>
      </c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99">
      <c r="A44" s="50">
        <v>40</v>
      </c>
      <c r="B44" s="49" t="s">
        <v>186</v>
      </c>
      <c r="C44" s="50" t="s">
        <v>182</v>
      </c>
      <c r="D44" s="3" t="s">
        <v>183</v>
      </c>
      <c r="E44" s="49" t="s">
        <v>184</v>
      </c>
      <c r="F44" s="52">
        <v>2560</v>
      </c>
      <c r="G44" s="52">
        <f t="shared" si="0"/>
        <v>0</v>
      </c>
      <c r="H44" s="52">
        <f t="shared" si="1"/>
        <v>2560</v>
      </c>
      <c r="I44" s="53">
        <f t="shared" si="2"/>
        <v>0</v>
      </c>
      <c r="J44" s="14">
        <v>10812</v>
      </c>
      <c r="K44" s="29"/>
      <c r="L44" s="49"/>
      <c r="M44" s="47" t="s">
        <v>185</v>
      </c>
      <c r="N44" s="10"/>
      <c r="O44" s="21"/>
      <c r="P44" s="12"/>
      <c r="Q44" s="12"/>
      <c r="R44" s="12">
        <v>2560</v>
      </c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99">
      <c r="A45" s="50">
        <v>41</v>
      </c>
      <c r="B45" s="49" t="s">
        <v>278</v>
      </c>
      <c r="C45" s="50" t="s">
        <v>240</v>
      </c>
      <c r="D45" s="3" t="s">
        <v>241</v>
      </c>
      <c r="E45" s="49" t="s">
        <v>243</v>
      </c>
      <c r="F45" s="52">
        <v>29526</v>
      </c>
      <c r="G45" s="52">
        <f t="shared" si="0"/>
        <v>0</v>
      </c>
      <c r="H45" s="52">
        <f t="shared" si="1"/>
        <v>29526</v>
      </c>
      <c r="I45" s="53">
        <f t="shared" si="2"/>
        <v>0</v>
      </c>
      <c r="J45" s="14"/>
      <c r="K45" s="29"/>
      <c r="L45" s="49"/>
      <c r="M45" s="47" t="s">
        <v>185</v>
      </c>
      <c r="N45" s="10"/>
      <c r="O45" s="21"/>
      <c r="P45" s="12"/>
      <c r="Q45" s="12"/>
      <c r="R45" s="12"/>
      <c r="S45" s="12">
        <v>29526</v>
      </c>
      <c r="T45" s="12"/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82.5">
      <c r="A46" s="50">
        <v>42</v>
      </c>
      <c r="B46" s="49" t="s">
        <v>277</v>
      </c>
      <c r="C46" s="50" t="s">
        <v>240</v>
      </c>
      <c r="D46" s="3" t="s">
        <v>244</v>
      </c>
      <c r="E46" s="49" t="s">
        <v>246</v>
      </c>
      <c r="F46" s="52">
        <v>91444</v>
      </c>
      <c r="G46" s="52">
        <f t="shared" si="0"/>
        <v>0</v>
      </c>
      <c r="H46" s="52">
        <f t="shared" si="1"/>
        <v>91444</v>
      </c>
      <c r="I46" s="53">
        <f t="shared" si="2"/>
        <v>0</v>
      </c>
      <c r="J46" s="14" t="s">
        <v>245</v>
      </c>
      <c r="K46" s="29"/>
      <c r="L46" s="49"/>
      <c r="M46" s="47" t="s">
        <v>185</v>
      </c>
      <c r="N46" s="10"/>
      <c r="O46" s="21"/>
      <c r="P46" s="12"/>
      <c r="Q46" s="12"/>
      <c r="R46" s="12"/>
      <c r="S46" s="12">
        <v>91444</v>
      </c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15.5">
      <c r="A47" s="50">
        <v>43</v>
      </c>
      <c r="B47" s="49" t="s">
        <v>371</v>
      </c>
      <c r="C47" s="50" t="s">
        <v>368</v>
      </c>
      <c r="D47" s="3" t="s">
        <v>369</v>
      </c>
      <c r="E47" s="49" t="s">
        <v>370</v>
      </c>
      <c r="F47" s="52">
        <v>769000</v>
      </c>
      <c r="G47" s="52">
        <f>U47</f>
        <v>769000</v>
      </c>
      <c r="H47" s="52">
        <f>SUM(P47:U47)</f>
        <v>769000</v>
      </c>
      <c r="I47" s="53">
        <f>F47-H47</f>
        <v>0</v>
      </c>
      <c r="J47" s="14" t="s">
        <v>334</v>
      </c>
      <c r="K47" s="29"/>
      <c r="L47" s="49"/>
      <c r="M47" s="47" t="s">
        <v>185</v>
      </c>
      <c r="N47" s="10"/>
      <c r="O47" s="21"/>
      <c r="P47" s="12"/>
      <c r="Q47" s="12"/>
      <c r="R47" s="12"/>
      <c r="S47" s="12"/>
      <c r="T47" s="12"/>
      <c r="U47" s="12">
        <v>769000</v>
      </c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15.5">
      <c r="A48" s="50">
        <v>44</v>
      </c>
      <c r="B48" s="49" t="s">
        <v>312</v>
      </c>
      <c r="C48" s="50" t="s">
        <v>308</v>
      </c>
      <c r="D48" s="3" t="s">
        <v>309</v>
      </c>
      <c r="E48" s="49" t="s">
        <v>310</v>
      </c>
      <c r="F48" s="52">
        <v>11550</v>
      </c>
      <c r="G48" s="52">
        <f t="shared" si="0"/>
        <v>0</v>
      </c>
      <c r="H48" s="52">
        <f t="shared" si="1"/>
        <v>11550</v>
      </c>
      <c r="I48" s="53">
        <f t="shared" si="2"/>
        <v>0</v>
      </c>
      <c r="J48" s="14" t="s">
        <v>311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/>
      <c r="T48" s="12">
        <v>11550</v>
      </c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82.5">
      <c r="A49" s="50">
        <v>45</v>
      </c>
      <c r="B49" s="49" t="s">
        <v>277</v>
      </c>
      <c r="C49" s="50" t="s">
        <v>247</v>
      </c>
      <c r="D49" s="3" t="s">
        <v>248</v>
      </c>
      <c r="E49" s="49" t="s">
        <v>246</v>
      </c>
      <c r="F49" s="52">
        <v>17318</v>
      </c>
      <c r="G49" s="52">
        <f t="shared" si="0"/>
        <v>0</v>
      </c>
      <c r="H49" s="52">
        <f t="shared" si="1"/>
        <v>17318</v>
      </c>
      <c r="I49" s="53">
        <f t="shared" si="2"/>
        <v>0</v>
      </c>
      <c r="J49" s="55" t="s">
        <v>249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>
        <v>17318</v>
      </c>
      <c r="T49" s="12"/>
      <c r="U49" s="12"/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6">
      <c r="A50" s="50">
        <v>46</v>
      </c>
      <c r="B50" s="49" t="s">
        <v>317</v>
      </c>
      <c r="C50" s="50" t="s">
        <v>313</v>
      </c>
      <c r="D50" s="3" t="s">
        <v>314</v>
      </c>
      <c r="E50" s="49" t="s">
        <v>316</v>
      </c>
      <c r="F50" s="52">
        <v>750</v>
      </c>
      <c r="G50" s="52">
        <f t="shared" si="0"/>
        <v>0</v>
      </c>
      <c r="H50" s="52">
        <f t="shared" si="1"/>
        <v>750</v>
      </c>
      <c r="I50" s="53">
        <f t="shared" si="2"/>
        <v>0</v>
      </c>
      <c r="J50" s="55"/>
      <c r="K50" s="29"/>
      <c r="L50" s="49"/>
      <c r="M50" s="47" t="s">
        <v>315</v>
      </c>
      <c r="N50" s="10"/>
      <c r="O50" s="21"/>
      <c r="P50" s="12"/>
      <c r="Q50" s="12"/>
      <c r="R50" s="12"/>
      <c r="S50" s="12"/>
      <c r="T50" s="12">
        <v>750</v>
      </c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32">
      <c r="A51" s="50">
        <v>47</v>
      </c>
      <c r="B51" s="49" t="s">
        <v>255</v>
      </c>
      <c r="C51" s="50" t="s">
        <v>250</v>
      </c>
      <c r="D51" s="3" t="s">
        <v>251</v>
      </c>
      <c r="E51" s="49" t="s">
        <v>252</v>
      </c>
      <c r="F51" s="52">
        <v>6000</v>
      </c>
      <c r="G51" s="52">
        <f t="shared" si="0"/>
        <v>0</v>
      </c>
      <c r="H51" s="52">
        <f t="shared" si="1"/>
        <v>6000</v>
      </c>
      <c r="I51" s="53">
        <f t="shared" si="2"/>
        <v>0</v>
      </c>
      <c r="J51" s="55" t="s">
        <v>254</v>
      </c>
      <c r="K51" s="29"/>
      <c r="L51" s="49"/>
      <c r="M51" s="47" t="s">
        <v>253</v>
      </c>
      <c r="N51" s="10"/>
      <c r="O51" s="21"/>
      <c r="P51" s="12"/>
      <c r="Q51" s="12"/>
      <c r="R51" s="12"/>
      <c r="S51" s="12"/>
      <c r="T51" s="12">
        <v>6000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27" ht="115.5">
      <c r="A52" s="50">
        <v>48</v>
      </c>
      <c r="B52" s="1" t="s">
        <v>209</v>
      </c>
      <c r="C52" s="26" t="s">
        <v>152</v>
      </c>
      <c r="D52" s="1" t="s">
        <v>42</v>
      </c>
      <c r="E52" s="1" t="s">
        <v>41</v>
      </c>
      <c r="F52" s="52">
        <v>43387</v>
      </c>
      <c r="G52" s="52">
        <f t="shared" si="0"/>
        <v>4078</v>
      </c>
      <c r="H52" s="52">
        <f t="shared" si="1"/>
        <v>43387</v>
      </c>
      <c r="I52" s="53">
        <f t="shared" si="2"/>
        <v>0</v>
      </c>
      <c r="J52" s="33" t="s">
        <v>153</v>
      </c>
      <c r="K52" s="29"/>
      <c r="L52" s="49" t="s">
        <v>154</v>
      </c>
      <c r="M52" s="47" t="s">
        <v>155</v>
      </c>
      <c r="N52" s="29"/>
      <c r="O52" s="21"/>
      <c r="P52" s="12">
        <v>2446</v>
      </c>
      <c r="Q52" s="12"/>
      <c r="R52" s="12"/>
      <c r="S52" s="12">
        <v>11276</v>
      </c>
      <c r="T52" s="12">
        <v>25587</v>
      </c>
      <c r="U52" s="12">
        <v>4078</v>
      </c>
      <c r="V52" s="12"/>
      <c r="W52" s="12"/>
      <c r="X52" s="12"/>
      <c r="Y52" s="12"/>
      <c r="Z52" s="12"/>
      <c r="AA52" s="12"/>
    </row>
    <row r="53" spans="1:27" s="41" customFormat="1" ht="49.5">
      <c r="A53" s="50">
        <v>49</v>
      </c>
      <c r="B53" s="51"/>
      <c r="C53" s="24" t="s">
        <v>156</v>
      </c>
      <c r="D53" s="25" t="s">
        <v>157</v>
      </c>
      <c r="E53" s="23" t="s">
        <v>158</v>
      </c>
      <c r="F53" s="54">
        <v>330386</v>
      </c>
      <c r="G53" s="52">
        <f t="shared" si="0"/>
        <v>0</v>
      </c>
      <c r="H53" s="52">
        <f t="shared" si="1"/>
        <v>330386</v>
      </c>
      <c r="I53" s="53">
        <f t="shared" si="2"/>
        <v>0</v>
      </c>
      <c r="J53" s="33"/>
      <c r="K53" s="30"/>
      <c r="L53" s="49" t="s">
        <v>159</v>
      </c>
      <c r="M53" s="40" t="s">
        <v>160</v>
      </c>
      <c r="N53" s="26"/>
      <c r="O53" s="27"/>
      <c r="P53" s="28">
        <v>128870</v>
      </c>
      <c r="Q53" s="28">
        <v>62059</v>
      </c>
      <c r="R53" s="28">
        <v>62094</v>
      </c>
      <c r="S53" s="28">
        <v>42900</v>
      </c>
      <c r="T53" s="28">
        <v>34463</v>
      </c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207</v>
      </c>
      <c r="C54" s="24" t="s">
        <v>204</v>
      </c>
      <c r="D54" s="25" t="s">
        <v>205</v>
      </c>
      <c r="E54" s="23" t="s">
        <v>206</v>
      </c>
      <c r="F54" s="54">
        <v>800000</v>
      </c>
      <c r="G54" s="52">
        <f t="shared" si="0"/>
        <v>0</v>
      </c>
      <c r="H54" s="52">
        <f t="shared" si="1"/>
        <v>800000</v>
      </c>
      <c r="I54" s="53">
        <f t="shared" si="2"/>
        <v>0</v>
      </c>
      <c r="J54" s="33"/>
      <c r="K54" s="30">
        <v>43927</v>
      </c>
      <c r="L54" s="49"/>
      <c r="M54" s="40" t="s">
        <v>115</v>
      </c>
      <c r="N54" s="26"/>
      <c r="O54" s="27"/>
      <c r="P54" s="28"/>
      <c r="Q54" s="28"/>
      <c r="R54" s="28"/>
      <c r="S54" s="28">
        <v>800000</v>
      </c>
      <c r="T54" s="28"/>
      <c r="U54" s="28"/>
      <c r="V54" s="28"/>
      <c r="W54" s="28"/>
      <c r="X54" s="28"/>
      <c r="Y54" s="28"/>
      <c r="Z54" s="28"/>
      <c r="AA54" s="28"/>
    </row>
    <row r="55" spans="1:27" s="41" customFormat="1" ht="99">
      <c r="A55" s="50">
        <v>51</v>
      </c>
      <c r="B55" s="51" t="s">
        <v>321</v>
      </c>
      <c r="C55" s="24" t="s">
        <v>319</v>
      </c>
      <c r="D55" s="25" t="s">
        <v>320</v>
      </c>
      <c r="E55" s="23" t="s">
        <v>322</v>
      </c>
      <c r="F55" s="54">
        <v>35400</v>
      </c>
      <c r="G55" s="52">
        <f t="shared" si="0"/>
        <v>35400</v>
      </c>
      <c r="H55" s="52">
        <f t="shared" si="1"/>
        <v>35400</v>
      </c>
      <c r="I55" s="53">
        <f t="shared" si="2"/>
        <v>0</v>
      </c>
      <c r="J55" s="33" t="s">
        <v>298</v>
      </c>
      <c r="K55" s="30"/>
      <c r="L55" s="49"/>
      <c r="M55" s="40" t="s">
        <v>264</v>
      </c>
      <c r="N55" s="26"/>
      <c r="O55" s="27"/>
      <c r="P55" s="28"/>
      <c r="Q55" s="28"/>
      <c r="R55" s="28"/>
      <c r="S55" s="28"/>
      <c r="T55" s="28"/>
      <c r="U55" s="28">
        <v>35400</v>
      </c>
      <c r="V55" s="28"/>
      <c r="W55" s="28"/>
      <c r="X55" s="28"/>
      <c r="Y55" s="28"/>
      <c r="Z55" s="28"/>
      <c r="AA55" s="28"/>
    </row>
    <row r="56" spans="1:27" s="41" customFormat="1" ht="181.5">
      <c r="A56" s="50">
        <v>52</v>
      </c>
      <c r="B56" s="51" t="s">
        <v>267</v>
      </c>
      <c r="C56" s="24" t="s">
        <v>256</v>
      </c>
      <c r="D56" s="25" t="s">
        <v>257</v>
      </c>
      <c r="E56" s="23" t="s">
        <v>258</v>
      </c>
      <c r="F56" s="54">
        <v>945274</v>
      </c>
      <c r="G56" s="52">
        <f t="shared" si="0"/>
        <v>117949</v>
      </c>
      <c r="H56" s="52">
        <f t="shared" si="1"/>
        <v>881344</v>
      </c>
      <c r="I56" s="53">
        <f t="shared" si="2"/>
        <v>63930</v>
      </c>
      <c r="J56" s="33"/>
      <c r="K56" s="30"/>
      <c r="L56" s="49"/>
      <c r="M56" s="40" t="s">
        <v>155</v>
      </c>
      <c r="N56" s="26"/>
      <c r="O56" s="27"/>
      <c r="P56" s="28"/>
      <c r="Q56" s="28"/>
      <c r="R56" s="28"/>
      <c r="S56" s="28">
        <v>645446</v>
      </c>
      <c r="T56" s="28">
        <v>117949</v>
      </c>
      <c r="U56" s="28">
        <v>117949</v>
      </c>
      <c r="V56" s="28"/>
      <c r="W56" s="28"/>
      <c r="X56" s="28"/>
      <c r="Y56" s="28"/>
      <c r="Z56" s="28"/>
      <c r="AA56" s="28"/>
    </row>
    <row r="57" spans="1:27" s="41" customFormat="1" ht="82.5">
      <c r="A57" s="50">
        <v>53</v>
      </c>
      <c r="B57" s="51" t="s">
        <v>377</v>
      </c>
      <c r="C57" s="24" t="s">
        <v>372</v>
      </c>
      <c r="D57" s="25" t="s">
        <v>373</v>
      </c>
      <c r="E57" s="23" t="s">
        <v>374</v>
      </c>
      <c r="F57" s="54">
        <v>3000</v>
      </c>
      <c r="G57" s="52">
        <f>U57</f>
        <v>3000</v>
      </c>
      <c r="H57" s="52">
        <f>SUM(P57:U57)</f>
        <v>3000</v>
      </c>
      <c r="I57" s="53">
        <f>F57-H57</f>
        <v>0</v>
      </c>
      <c r="J57" s="33" t="s">
        <v>376</v>
      </c>
      <c r="K57" s="30"/>
      <c r="L57" s="49"/>
      <c r="M57" s="40" t="s">
        <v>375</v>
      </c>
      <c r="N57" s="26"/>
      <c r="O57" s="27"/>
      <c r="P57" s="28"/>
      <c r="Q57" s="28"/>
      <c r="R57" s="28"/>
      <c r="S57" s="28"/>
      <c r="T57" s="28"/>
      <c r="U57" s="28">
        <v>3000</v>
      </c>
      <c r="V57" s="28"/>
      <c r="W57" s="28"/>
      <c r="X57" s="28"/>
      <c r="Y57" s="28"/>
      <c r="Z57" s="28"/>
      <c r="AA57" s="28"/>
    </row>
    <row r="58" spans="1:27" s="41" customFormat="1" ht="99">
      <c r="A58" s="50">
        <v>54</v>
      </c>
      <c r="B58" s="51" t="s">
        <v>329</v>
      </c>
      <c r="C58" s="24" t="s">
        <v>324</v>
      </c>
      <c r="D58" s="25" t="s">
        <v>325</v>
      </c>
      <c r="E58" s="23" t="s">
        <v>326</v>
      </c>
      <c r="F58" s="54">
        <v>37080</v>
      </c>
      <c r="G58" s="52">
        <f t="shared" si="0"/>
        <v>0</v>
      </c>
      <c r="H58" s="52">
        <f t="shared" si="1"/>
        <v>0</v>
      </c>
      <c r="I58" s="53">
        <f t="shared" si="2"/>
        <v>37080</v>
      </c>
      <c r="J58" s="33" t="s">
        <v>328</v>
      </c>
      <c r="K58" s="30"/>
      <c r="L58" s="49"/>
      <c r="M58" s="40" t="s">
        <v>327</v>
      </c>
      <c r="N58" s="26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41" customFormat="1" ht="66">
      <c r="A59" s="50">
        <v>55</v>
      </c>
      <c r="B59" s="51" t="s">
        <v>266</v>
      </c>
      <c r="C59" s="24" t="s">
        <v>261</v>
      </c>
      <c r="D59" s="25" t="s">
        <v>262</v>
      </c>
      <c r="E59" s="23" t="s">
        <v>263</v>
      </c>
      <c r="F59" s="54">
        <v>22828</v>
      </c>
      <c r="G59" s="52">
        <f t="shared" si="0"/>
        <v>0</v>
      </c>
      <c r="H59" s="52">
        <f t="shared" si="1"/>
        <v>0</v>
      </c>
      <c r="I59" s="53">
        <f t="shared" si="2"/>
        <v>22828</v>
      </c>
      <c r="J59" s="33" t="s">
        <v>265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41" customFormat="1" ht="66">
      <c r="A60" s="50">
        <v>56</v>
      </c>
      <c r="B60" s="51" t="s">
        <v>266</v>
      </c>
      <c r="C60" s="24" t="s">
        <v>261</v>
      </c>
      <c r="D60" s="25" t="s">
        <v>330</v>
      </c>
      <c r="E60" s="23" t="s">
        <v>333</v>
      </c>
      <c r="F60" s="54">
        <v>17610</v>
      </c>
      <c r="G60" s="52">
        <f t="shared" si="0"/>
        <v>0</v>
      </c>
      <c r="H60" s="52">
        <f t="shared" si="1"/>
        <v>0</v>
      </c>
      <c r="I60" s="53">
        <f t="shared" si="2"/>
        <v>17610</v>
      </c>
      <c r="J60" s="33" t="s">
        <v>334</v>
      </c>
      <c r="K60" s="30"/>
      <c r="L60" s="49"/>
      <c r="M60" s="40" t="s">
        <v>264</v>
      </c>
      <c r="N60" s="26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41" customFormat="1" ht="66">
      <c r="A61" s="50">
        <v>57</v>
      </c>
      <c r="B61" s="51" t="s">
        <v>192</v>
      </c>
      <c r="C61" s="24" t="s">
        <v>187</v>
      </c>
      <c r="D61" s="25" t="s">
        <v>188</v>
      </c>
      <c r="E61" s="23" t="s">
        <v>189</v>
      </c>
      <c r="F61" s="54">
        <v>32720</v>
      </c>
      <c r="G61" s="52">
        <f t="shared" si="0"/>
        <v>27720</v>
      </c>
      <c r="H61" s="52">
        <f t="shared" si="1"/>
        <v>32720</v>
      </c>
      <c r="I61" s="53">
        <f t="shared" si="2"/>
        <v>0</v>
      </c>
      <c r="J61" s="33" t="s">
        <v>191</v>
      </c>
      <c r="K61" s="30">
        <v>43999</v>
      </c>
      <c r="L61" s="49"/>
      <c r="M61" s="40" t="s">
        <v>190</v>
      </c>
      <c r="N61" s="26"/>
      <c r="O61" s="27"/>
      <c r="P61" s="28"/>
      <c r="Q61" s="28">
        <v>3500</v>
      </c>
      <c r="R61" s="28">
        <v>1500</v>
      </c>
      <c r="S61" s="28"/>
      <c r="T61" s="28"/>
      <c r="U61" s="28">
        <v>27720</v>
      </c>
      <c r="V61" s="28"/>
      <c r="W61" s="28"/>
      <c r="X61" s="28"/>
      <c r="Y61" s="28"/>
      <c r="Z61" s="28"/>
      <c r="AA61" s="28"/>
    </row>
    <row r="62" spans="1:27" s="41" customFormat="1" ht="148.5">
      <c r="A62" s="50">
        <v>58</v>
      </c>
      <c r="B62" s="51" t="s">
        <v>345</v>
      </c>
      <c r="C62" s="24" t="s">
        <v>335</v>
      </c>
      <c r="D62" s="25" t="s">
        <v>336</v>
      </c>
      <c r="E62" s="23" t="s">
        <v>337</v>
      </c>
      <c r="F62" s="54">
        <v>47042</v>
      </c>
      <c r="G62" s="52">
        <f t="shared" si="0"/>
        <v>39915</v>
      </c>
      <c r="H62" s="52">
        <f t="shared" si="1"/>
        <v>47042</v>
      </c>
      <c r="I62" s="53">
        <f t="shared" si="2"/>
        <v>0</v>
      </c>
      <c r="J62" s="33" t="s">
        <v>334</v>
      </c>
      <c r="K62" s="30">
        <v>44001</v>
      </c>
      <c r="L62" s="49"/>
      <c r="M62" s="40" t="s">
        <v>190</v>
      </c>
      <c r="N62" s="26"/>
      <c r="O62" s="27"/>
      <c r="P62" s="28"/>
      <c r="Q62" s="28"/>
      <c r="R62" s="28"/>
      <c r="S62" s="28"/>
      <c r="T62" s="28">
        <v>7127</v>
      </c>
      <c r="U62" s="28">
        <v>39915</v>
      </c>
      <c r="V62" s="28"/>
      <c r="W62" s="28"/>
      <c r="X62" s="28"/>
      <c r="Y62" s="28"/>
      <c r="Z62" s="28"/>
      <c r="AA62" s="28"/>
    </row>
    <row r="63" spans="1:27" s="41" customFormat="1" ht="132">
      <c r="A63" s="50">
        <v>59</v>
      </c>
      <c r="B63" s="51" t="s">
        <v>344</v>
      </c>
      <c r="C63" s="24" t="s">
        <v>339</v>
      </c>
      <c r="D63" s="25" t="s">
        <v>340</v>
      </c>
      <c r="E63" s="23" t="s">
        <v>341</v>
      </c>
      <c r="F63" s="54">
        <v>674960</v>
      </c>
      <c r="G63" s="52">
        <f t="shared" si="0"/>
        <v>98676</v>
      </c>
      <c r="H63" s="52">
        <f t="shared" si="1"/>
        <v>166113</v>
      </c>
      <c r="I63" s="53">
        <f t="shared" si="2"/>
        <v>508847</v>
      </c>
      <c r="J63" s="33" t="s">
        <v>45</v>
      </c>
      <c r="K63" s="30"/>
      <c r="L63" s="49"/>
      <c r="M63" s="40" t="s">
        <v>160</v>
      </c>
      <c r="N63" s="26"/>
      <c r="O63" s="27"/>
      <c r="P63" s="28"/>
      <c r="Q63" s="28"/>
      <c r="R63" s="28"/>
      <c r="S63" s="28"/>
      <c r="T63" s="28">
        <v>67437</v>
      </c>
      <c r="U63" s="28">
        <v>98676</v>
      </c>
      <c r="V63" s="28"/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383</v>
      </c>
      <c r="C64" s="24" t="s">
        <v>378</v>
      </c>
      <c r="D64" s="25" t="s">
        <v>379</v>
      </c>
      <c r="E64" s="23" t="s">
        <v>380</v>
      </c>
      <c r="F64" s="54">
        <v>20000</v>
      </c>
      <c r="G64" s="52">
        <f>U64</f>
        <v>0</v>
      </c>
      <c r="H64" s="52">
        <f>SUM(P64:U64)</f>
        <v>0</v>
      </c>
      <c r="I64" s="53">
        <f>F64-H64</f>
        <v>20000</v>
      </c>
      <c r="J64" s="33" t="s">
        <v>382</v>
      </c>
      <c r="K64" s="30"/>
      <c r="L64" s="49"/>
      <c r="M64" s="40" t="s">
        <v>381</v>
      </c>
      <c r="N64" s="26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38" customFormat="1" ht="24.75" customHeight="1">
      <c r="A65" s="15"/>
      <c r="B65" s="16" t="s">
        <v>1</v>
      </c>
      <c r="C65" s="17"/>
      <c r="D65" s="18"/>
      <c r="E65" s="18"/>
      <c r="F65" s="19">
        <f>SUM(F5:F64)</f>
        <v>11931686</v>
      </c>
      <c r="G65" s="19">
        <f>SUM(G5:G64)</f>
        <v>1868368</v>
      </c>
      <c r="H65" s="19">
        <f>SUM(H5:H64)</f>
        <v>9831968</v>
      </c>
      <c r="I65" s="19">
        <f>SUM(I5:I64)</f>
        <v>2099718</v>
      </c>
      <c r="J65" s="20"/>
      <c r="K65" s="31"/>
      <c r="L65" s="42"/>
      <c r="M65" s="48"/>
      <c r="N65" s="34"/>
      <c r="O65" s="22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10" ht="6" customHeight="1">
      <c r="A66" s="4"/>
      <c r="B66" s="5"/>
      <c r="C66" s="6"/>
      <c r="D66" s="43"/>
      <c r="E66" s="5"/>
      <c r="F66" s="5"/>
      <c r="G66" s="5"/>
      <c r="H66" s="5"/>
      <c r="I66" s="5"/>
      <c r="J66" s="6"/>
    </row>
    <row r="67" spans="1:7" ht="16.5" hidden="1">
      <c r="A67" s="74" t="s">
        <v>161</v>
      </c>
      <c r="B67" s="74"/>
      <c r="C67" s="74"/>
      <c r="D67" s="74"/>
      <c r="E67" s="74"/>
      <c r="F67" s="74"/>
      <c r="G67" s="74"/>
    </row>
    <row r="68" spans="1:7" ht="16.5" hidden="1">
      <c r="A68" s="75" t="s">
        <v>162</v>
      </c>
      <c r="B68" s="75"/>
      <c r="C68" s="75"/>
      <c r="D68" s="75"/>
      <c r="E68" s="75"/>
      <c r="F68" s="75"/>
      <c r="G68" s="75"/>
    </row>
    <row r="69" spans="1:7" ht="16.5" hidden="1">
      <c r="A69" s="67" t="s">
        <v>163</v>
      </c>
      <c r="B69" s="67"/>
      <c r="C69" s="67"/>
      <c r="D69" s="67"/>
      <c r="E69" s="67"/>
      <c r="F69" s="67"/>
      <c r="G69" s="67"/>
    </row>
    <row r="70" spans="1:27" s="7" customFormat="1" ht="16.5" hidden="1">
      <c r="A70" s="67" t="s">
        <v>164</v>
      </c>
      <c r="B70" s="67"/>
      <c r="C70" s="67"/>
      <c r="D70" s="67"/>
      <c r="E70" s="67"/>
      <c r="F70" s="67"/>
      <c r="G70" s="67"/>
      <c r="J70" s="9"/>
      <c r="K70" s="32"/>
      <c r="L70" s="39"/>
      <c r="M70" s="44"/>
      <c r="N70" s="44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s="7" customFormat="1" ht="19.5">
      <c r="A71" s="68" t="s">
        <v>165</v>
      </c>
      <c r="B71" s="68"/>
      <c r="C71" s="68"/>
      <c r="D71" s="8"/>
      <c r="E71" s="69" t="s">
        <v>166</v>
      </c>
      <c r="F71" s="69"/>
      <c r="G71" s="69"/>
      <c r="J71" s="9"/>
      <c r="K71" s="32"/>
      <c r="L71" s="39"/>
      <c r="M71" s="44"/>
      <c r="N71" s="44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/>
  <autoFilter ref="A4:AA65"/>
  <mergeCells count="24">
    <mergeCell ref="B30:B31"/>
    <mergeCell ref="A67:G67"/>
    <mergeCell ref="A68:G68"/>
    <mergeCell ref="N3:N4"/>
    <mergeCell ref="D3:D4"/>
    <mergeCell ref="G3:H3"/>
    <mergeCell ref="I3:I4"/>
    <mergeCell ref="L3:L4"/>
    <mergeCell ref="O3:O4"/>
    <mergeCell ref="J3:J4"/>
    <mergeCell ref="K3:K4"/>
    <mergeCell ref="E3:E4"/>
    <mergeCell ref="M3:M4"/>
    <mergeCell ref="P3:AA3"/>
    <mergeCell ref="A1:L1"/>
    <mergeCell ref="A2:L2"/>
    <mergeCell ref="A3:A4"/>
    <mergeCell ref="B3:B4"/>
    <mergeCell ref="C3:C4"/>
    <mergeCell ref="A71:C71"/>
    <mergeCell ref="E71:G71"/>
    <mergeCell ref="A69:G69"/>
    <mergeCell ref="A70:G70"/>
    <mergeCell ref="F3:F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zoomScalePageLayoutView="0" workbookViewId="0" topLeftCell="A1">
      <pane xSplit="3" ySplit="4" topLeftCell="E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5" sqref="C5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285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T5</f>
        <v>2201</v>
      </c>
      <c r="H5" s="52">
        <f>SUM(P5:T5)</f>
        <v>5122</v>
      </c>
      <c r="I5" s="53">
        <f>F5-H5</f>
        <v>15398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54">T6</f>
        <v>0</v>
      </c>
      <c r="H6" s="52">
        <f aca="true" t="shared" si="1" ref="H6:H54">SUM(P6:T6)</f>
        <v>50000</v>
      </c>
      <c r="I6" s="53">
        <f aca="true" t="shared" si="2" ref="I6:I54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5379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>T8</f>
        <v>27182</v>
      </c>
      <c r="H8" s="52">
        <f>SUM(P8:T8)</f>
        <v>27182</v>
      </c>
      <c r="I8" s="53">
        <f>F8-H8</f>
        <v>150255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/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0</v>
      </c>
      <c r="I11" s="53">
        <f t="shared" si="2"/>
        <v>10000</v>
      </c>
      <c r="J11" s="33" t="s">
        <v>86</v>
      </c>
      <c r="K11" s="29"/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138394</v>
      </c>
      <c r="H12" s="52">
        <f t="shared" si="1"/>
        <v>408375</v>
      </c>
      <c r="I12" s="53">
        <f t="shared" si="2"/>
        <v>341680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/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369661</v>
      </c>
      <c r="I13" s="53">
        <f t="shared" si="2"/>
        <v>81984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/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70716</v>
      </c>
      <c r="H14" s="52">
        <f t="shared" si="1"/>
        <v>137074</v>
      </c>
      <c r="I14" s="53">
        <f t="shared" si="2"/>
        <v>191065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/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8640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170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29869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31771</v>
      </c>
      <c r="I20" s="53">
        <f t="shared" si="2"/>
        <v>5057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/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29350</v>
      </c>
      <c r="H21" s="52">
        <f t="shared" si="1"/>
        <v>51974</v>
      </c>
      <c r="I21" s="53">
        <f t="shared" si="2"/>
        <v>148026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/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3180</v>
      </c>
      <c r="H22" s="52">
        <f t="shared" si="1"/>
        <v>59842</v>
      </c>
      <c r="I22" s="53">
        <f t="shared" si="2"/>
        <v>126311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0</v>
      </c>
      <c r="I23" s="53">
        <f t="shared" si="2"/>
        <v>4000</v>
      </c>
      <c r="J23" s="55" t="s">
        <v>172</v>
      </c>
      <c r="K23" s="29"/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>T24</f>
        <v>0</v>
      </c>
      <c r="H24" s="52">
        <f>SUM(P24:T24)</f>
        <v>0</v>
      </c>
      <c r="I24" s="53">
        <f>F24-H24</f>
        <v>800</v>
      </c>
      <c r="J24" s="55" t="s">
        <v>295</v>
      </c>
      <c r="K24" s="29"/>
      <c r="L24" s="49"/>
      <c r="M24" s="47" t="s">
        <v>294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>F25-H25</f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99">
      <c r="A26" s="50">
        <v>22</v>
      </c>
      <c r="B26" s="49" t="s">
        <v>233</v>
      </c>
      <c r="C26" s="50" t="s">
        <v>228</v>
      </c>
      <c r="D26" s="3" t="s">
        <v>229</v>
      </c>
      <c r="E26" s="49" t="s">
        <v>231</v>
      </c>
      <c r="F26" s="52">
        <v>14000</v>
      </c>
      <c r="G26" s="52">
        <f t="shared" si="0"/>
        <v>0</v>
      </c>
      <c r="H26" s="52">
        <f t="shared" si="1"/>
        <v>14000</v>
      </c>
      <c r="I26" s="53">
        <f>F26-H26</f>
        <v>0</v>
      </c>
      <c r="J26" s="55" t="s">
        <v>232</v>
      </c>
      <c r="K26" s="29"/>
      <c r="L26" s="49"/>
      <c r="M26" s="47" t="s">
        <v>81</v>
      </c>
      <c r="N26" s="33"/>
      <c r="O26" s="21"/>
      <c r="P26" s="12"/>
      <c r="Q26" s="12"/>
      <c r="R26" s="12"/>
      <c r="S26" s="12">
        <v>14000</v>
      </c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175</v>
      </c>
      <c r="C27" s="50" t="s">
        <v>174</v>
      </c>
      <c r="D27" s="3" t="s">
        <v>177</v>
      </c>
      <c r="E27" s="49" t="s">
        <v>178</v>
      </c>
      <c r="F27" s="52">
        <v>4000</v>
      </c>
      <c r="G27" s="52">
        <f t="shared" si="0"/>
        <v>0</v>
      </c>
      <c r="H27" s="52">
        <f t="shared" si="1"/>
        <v>4000</v>
      </c>
      <c r="I27" s="53">
        <f t="shared" si="2"/>
        <v>0</v>
      </c>
      <c r="J27" s="55" t="s">
        <v>179</v>
      </c>
      <c r="K27" s="29">
        <v>43928</v>
      </c>
      <c r="L27" s="49"/>
      <c r="M27" s="47" t="s">
        <v>81</v>
      </c>
      <c r="N27" s="33"/>
      <c r="O27" s="21"/>
      <c r="P27" s="12"/>
      <c r="Q27" s="12"/>
      <c r="R27" s="12">
        <v>4000</v>
      </c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57" t="s">
        <v>284</v>
      </c>
      <c r="C28" s="50" t="s">
        <v>279</v>
      </c>
      <c r="D28" s="3" t="s">
        <v>280</v>
      </c>
      <c r="E28" s="49" t="s">
        <v>281</v>
      </c>
      <c r="F28" s="52">
        <v>345878</v>
      </c>
      <c r="G28" s="52">
        <f t="shared" si="0"/>
        <v>345878</v>
      </c>
      <c r="H28" s="52">
        <f t="shared" si="1"/>
        <v>345878</v>
      </c>
      <c r="I28" s="53">
        <f t="shared" si="2"/>
        <v>0</v>
      </c>
      <c r="J28" s="55" t="s">
        <v>282</v>
      </c>
      <c r="K28" s="29">
        <v>43971</v>
      </c>
      <c r="L28" s="49"/>
      <c r="M28" s="47" t="s">
        <v>283</v>
      </c>
      <c r="N28" s="33"/>
      <c r="O28" s="21"/>
      <c r="P28" s="12"/>
      <c r="Q28" s="12"/>
      <c r="R28" s="12"/>
      <c r="S28" s="12"/>
      <c r="T28" s="12">
        <v>345878</v>
      </c>
      <c r="U28" s="12"/>
      <c r="V28" s="12"/>
      <c r="W28" s="12"/>
      <c r="X28" s="12"/>
      <c r="Y28" s="12"/>
      <c r="Z28" s="12"/>
      <c r="AA28" s="12"/>
    </row>
    <row r="29" spans="1:27" ht="101.25" customHeight="1">
      <c r="A29" s="50">
        <v>25</v>
      </c>
      <c r="B29" s="70" t="s">
        <v>275</v>
      </c>
      <c r="C29" s="50" t="s">
        <v>269</v>
      </c>
      <c r="D29" s="3" t="s">
        <v>271</v>
      </c>
      <c r="E29" s="49" t="s">
        <v>273</v>
      </c>
      <c r="F29" s="52">
        <v>93600</v>
      </c>
      <c r="G29" s="52">
        <f t="shared" si="0"/>
        <v>38160</v>
      </c>
      <c r="H29" s="52">
        <f t="shared" si="1"/>
        <v>38160</v>
      </c>
      <c r="I29" s="53">
        <f>F29-H29</f>
        <v>55440</v>
      </c>
      <c r="J29" s="55" t="s">
        <v>102</v>
      </c>
      <c r="K29" s="29"/>
      <c r="L29" s="49"/>
      <c r="M29" s="47" t="s">
        <v>88</v>
      </c>
      <c r="N29" s="33"/>
      <c r="O29" s="21"/>
      <c r="P29" s="12"/>
      <c r="Q29" s="12"/>
      <c r="R29" s="12"/>
      <c r="S29" s="12"/>
      <c r="T29" s="12">
        <v>38160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71"/>
      <c r="C30" s="50" t="s">
        <v>270</v>
      </c>
      <c r="D30" s="3" t="s">
        <v>121</v>
      </c>
      <c r="E30" s="49" t="s">
        <v>273</v>
      </c>
      <c r="F30" s="52">
        <v>1788</v>
      </c>
      <c r="G30" s="52">
        <f t="shared" si="0"/>
        <v>724</v>
      </c>
      <c r="H30" s="52">
        <f t="shared" si="1"/>
        <v>724</v>
      </c>
      <c r="I30" s="53">
        <f>F30-H30</f>
        <v>1064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724</v>
      </c>
      <c r="U30" s="12"/>
      <c r="V30" s="12"/>
      <c r="W30" s="12"/>
      <c r="X30" s="12"/>
      <c r="Y30" s="12"/>
      <c r="Z30" s="12"/>
      <c r="AA30" s="12"/>
    </row>
    <row r="31" spans="1:27" ht="99">
      <c r="A31" s="50">
        <v>27</v>
      </c>
      <c r="B31" s="49" t="s">
        <v>202</v>
      </c>
      <c r="C31" s="50" t="s">
        <v>198</v>
      </c>
      <c r="D31" s="3" t="s">
        <v>199</v>
      </c>
      <c r="E31" s="49" t="s">
        <v>200</v>
      </c>
      <c r="F31" s="52">
        <v>40000</v>
      </c>
      <c r="G31" s="52">
        <f t="shared" si="0"/>
        <v>0</v>
      </c>
      <c r="H31" s="52">
        <f t="shared" si="1"/>
        <v>0</v>
      </c>
      <c r="I31" s="53">
        <f t="shared" si="2"/>
        <v>40000</v>
      </c>
      <c r="J31" s="55" t="s">
        <v>45</v>
      </c>
      <c r="K31" s="29"/>
      <c r="L31" s="49"/>
      <c r="M31" s="47" t="s">
        <v>128</v>
      </c>
      <c r="N31" s="33"/>
      <c r="O31" s="2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66">
      <c r="A32" s="50">
        <v>28</v>
      </c>
      <c r="B32" s="49" t="s">
        <v>129</v>
      </c>
      <c r="C32" s="50" t="s">
        <v>198</v>
      </c>
      <c r="D32" s="3" t="s">
        <v>234</v>
      </c>
      <c r="E32" s="49" t="s">
        <v>235</v>
      </c>
      <c r="F32" s="52">
        <v>5000</v>
      </c>
      <c r="G32" s="52">
        <f t="shared" si="0"/>
        <v>0</v>
      </c>
      <c r="H32" s="52">
        <f t="shared" si="1"/>
        <v>0</v>
      </c>
      <c r="I32" s="53">
        <f>F32-H32</f>
        <v>5000</v>
      </c>
      <c r="J32" s="55" t="s">
        <v>236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65">
      <c r="A33" s="50">
        <v>29</v>
      </c>
      <c r="B33" s="49" t="s">
        <v>300</v>
      </c>
      <c r="C33" s="50" t="s">
        <v>297</v>
      </c>
      <c r="D33" s="3" t="s">
        <v>296</v>
      </c>
      <c r="E33" s="49" t="s">
        <v>299</v>
      </c>
      <c r="F33" s="52">
        <v>5000</v>
      </c>
      <c r="G33" s="52">
        <f>T33</f>
        <v>0</v>
      </c>
      <c r="H33" s="52">
        <f>SUM(P33:T33)</f>
        <v>0</v>
      </c>
      <c r="I33" s="53">
        <f>F33-H33</f>
        <v>5000</v>
      </c>
      <c r="J33" s="55" t="s">
        <v>298</v>
      </c>
      <c r="K33" s="29"/>
      <c r="L33" s="49"/>
      <c r="M33" s="47" t="s">
        <v>294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82.5">
      <c r="A34" s="50">
        <v>30</v>
      </c>
      <c r="B34" s="49" t="s">
        <v>276</v>
      </c>
      <c r="C34" s="50" t="s">
        <v>211</v>
      </c>
      <c r="D34" s="3" t="s">
        <v>213</v>
      </c>
      <c r="E34" s="49" t="s">
        <v>212</v>
      </c>
      <c r="F34" s="52">
        <v>95000</v>
      </c>
      <c r="G34" s="52">
        <f t="shared" si="0"/>
        <v>0</v>
      </c>
      <c r="H34" s="52">
        <f t="shared" si="1"/>
        <v>95000</v>
      </c>
      <c r="I34" s="53">
        <f t="shared" si="2"/>
        <v>0</v>
      </c>
      <c r="J34" s="55" t="s">
        <v>214</v>
      </c>
      <c r="K34" s="29">
        <v>43941</v>
      </c>
      <c r="L34" s="49"/>
      <c r="M34" s="47" t="s">
        <v>115</v>
      </c>
      <c r="N34" s="33"/>
      <c r="O34" s="21"/>
      <c r="P34" s="12"/>
      <c r="Q34" s="12"/>
      <c r="R34" s="12"/>
      <c r="S34" s="12">
        <v>95000</v>
      </c>
      <c r="T34" s="12"/>
      <c r="U34" s="12"/>
      <c r="V34" s="12"/>
      <c r="W34" s="12"/>
      <c r="X34" s="12"/>
      <c r="Y34" s="12"/>
      <c r="Z34" s="12"/>
      <c r="AA34" s="12"/>
    </row>
    <row r="35" spans="1:34" ht="49.5">
      <c r="A35" s="50">
        <v>31</v>
      </c>
      <c r="B35" s="49" t="s">
        <v>307</v>
      </c>
      <c r="C35" s="50" t="s">
        <v>301</v>
      </c>
      <c r="D35" s="3" t="s">
        <v>302</v>
      </c>
      <c r="E35" s="49" t="s">
        <v>303</v>
      </c>
      <c r="F35" s="52">
        <f>SUM(AB35:AH35)</f>
        <v>30000</v>
      </c>
      <c r="G35" s="52">
        <f>T35</f>
        <v>0</v>
      </c>
      <c r="H35" s="52">
        <f>SUM(P35:T35)</f>
        <v>0</v>
      </c>
      <c r="I35" s="53">
        <f>F35-H35</f>
        <v>30000</v>
      </c>
      <c r="J35" s="14"/>
      <c r="K35" s="29"/>
      <c r="L35" s="49"/>
      <c r="M35" s="47" t="s">
        <v>148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H35" s="46">
        <v>30000</v>
      </c>
    </row>
    <row r="36" spans="1:39" ht="49.5">
      <c r="A36" s="50">
        <v>32</v>
      </c>
      <c r="B36" s="49" t="s">
        <v>143</v>
      </c>
      <c r="C36" s="50" t="s">
        <v>144</v>
      </c>
      <c r="D36" s="3" t="s">
        <v>145</v>
      </c>
      <c r="E36" s="49" t="s">
        <v>303</v>
      </c>
      <c r="F36" s="52">
        <f>SUM(AB36:AH36)</f>
        <v>1840907</v>
      </c>
      <c r="G36" s="52">
        <f>T36</f>
        <v>253106</v>
      </c>
      <c r="H36" s="52">
        <f>SUM(P36:T36)</f>
        <v>1556915</v>
      </c>
      <c r="I36" s="53">
        <f>F36-H36</f>
        <v>283992</v>
      </c>
      <c r="J36" s="14">
        <v>10912</v>
      </c>
      <c r="K36" s="29"/>
      <c r="L36" s="49" t="s">
        <v>147</v>
      </c>
      <c r="M36" s="47" t="s">
        <v>148</v>
      </c>
      <c r="N36" s="10"/>
      <c r="O36" s="21"/>
      <c r="P36" s="12">
        <v>544491</v>
      </c>
      <c r="Q36" s="12">
        <v>253106</v>
      </c>
      <c r="R36" s="12">
        <v>253106</v>
      </c>
      <c r="S36" s="12">
        <v>253106</v>
      </c>
      <c r="T36" s="12">
        <v>253106</v>
      </c>
      <c r="U36" s="12"/>
      <c r="V36" s="12"/>
      <c r="W36" s="12"/>
      <c r="X36" s="12"/>
      <c r="Y36" s="12"/>
      <c r="Z36" s="12"/>
      <c r="AA36" s="12"/>
      <c r="AB36" s="46">
        <v>296328</v>
      </c>
      <c r="AC36" s="46">
        <v>258049</v>
      </c>
      <c r="AD36" s="46">
        <v>253106</v>
      </c>
      <c r="AE36" s="46">
        <v>253106</v>
      </c>
      <c r="AF36" s="46">
        <v>253106</v>
      </c>
      <c r="AG36" s="46">
        <v>253106</v>
      </c>
      <c r="AH36" s="46">
        <v>274106</v>
      </c>
      <c r="AI36" s="46"/>
      <c r="AJ36" s="46"/>
      <c r="AK36" s="46"/>
      <c r="AL36" s="46"/>
      <c r="AM36" s="46"/>
    </row>
    <row r="37" spans="1:39" ht="49.5">
      <c r="A37" s="50">
        <v>33</v>
      </c>
      <c r="B37" s="49" t="s">
        <v>306</v>
      </c>
      <c r="C37" s="50" t="s">
        <v>304</v>
      </c>
      <c r="D37" s="3" t="s">
        <v>305</v>
      </c>
      <c r="E37" s="49" t="s">
        <v>303</v>
      </c>
      <c r="F37" s="52">
        <f>SUM(AB37:AH37)</f>
        <v>96213</v>
      </c>
      <c r="G37" s="52">
        <f>T37</f>
        <v>0</v>
      </c>
      <c r="H37" s="52">
        <f>SUM(P37:T37)</f>
        <v>0</v>
      </c>
      <c r="I37" s="53">
        <f>F37-H37</f>
        <v>96213</v>
      </c>
      <c r="J37" s="14"/>
      <c r="K37" s="29"/>
      <c r="L37" s="49"/>
      <c r="M37" s="47" t="s">
        <v>148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>
        <v>96213</v>
      </c>
      <c r="AI37" s="46"/>
      <c r="AJ37" s="46"/>
      <c r="AK37" s="46"/>
      <c r="AL37" s="46"/>
      <c r="AM37" s="46"/>
    </row>
    <row r="38" spans="1:39" ht="49.5">
      <c r="A38" s="50">
        <v>34</v>
      </c>
      <c r="B38" s="49" t="s">
        <v>149</v>
      </c>
      <c r="C38" s="50" t="s">
        <v>58</v>
      </c>
      <c r="D38" s="3" t="s">
        <v>59</v>
      </c>
      <c r="E38" s="49" t="s">
        <v>303</v>
      </c>
      <c r="F38" s="52">
        <f>SUM(AB38:AH38)</f>
        <v>165000</v>
      </c>
      <c r="G38" s="52">
        <f>T38</f>
        <v>25800</v>
      </c>
      <c r="H38" s="52">
        <f>SUM(P38:T38)</f>
        <v>165000</v>
      </c>
      <c r="I38" s="53">
        <f>F38-H38</f>
        <v>0</v>
      </c>
      <c r="J38" s="14"/>
      <c r="K38" s="29"/>
      <c r="L38" s="49"/>
      <c r="M38" s="47" t="s">
        <v>148</v>
      </c>
      <c r="N38" s="10"/>
      <c r="O38" s="21"/>
      <c r="P38" s="12"/>
      <c r="Q38" s="12"/>
      <c r="R38" s="12"/>
      <c r="S38" s="12">
        <v>139200</v>
      </c>
      <c r="T38" s="12">
        <v>25800</v>
      </c>
      <c r="U38" s="12"/>
      <c r="V38" s="12"/>
      <c r="W38" s="12"/>
      <c r="X38" s="12"/>
      <c r="Y38" s="12"/>
      <c r="Z38" s="12"/>
      <c r="AA38" s="12"/>
      <c r="AB38" s="46"/>
      <c r="AC38" s="46">
        <v>139200</v>
      </c>
      <c r="AD38" s="46"/>
      <c r="AE38" s="46"/>
      <c r="AF38" s="46"/>
      <c r="AG38" s="46"/>
      <c r="AH38" s="46">
        <v>25800</v>
      </c>
      <c r="AI38" s="46"/>
      <c r="AJ38" s="46"/>
      <c r="AK38" s="46"/>
      <c r="AL38" s="46"/>
      <c r="AM38" s="46"/>
    </row>
    <row r="39" spans="1:39" ht="99">
      <c r="A39" s="50">
        <v>35</v>
      </c>
      <c r="B39" s="49" t="s">
        <v>186</v>
      </c>
      <c r="C39" s="50" t="s">
        <v>182</v>
      </c>
      <c r="D39" s="3" t="s">
        <v>183</v>
      </c>
      <c r="E39" s="49" t="s">
        <v>184</v>
      </c>
      <c r="F39" s="52">
        <v>2560</v>
      </c>
      <c r="G39" s="52">
        <f t="shared" si="0"/>
        <v>0</v>
      </c>
      <c r="H39" s="52">
        <f t="shared" si="1"/>
        <v>2560</v>
      </c>
      <c r="I39" s="53">
        <f t="shared" si="2"/>
        <v>0</v>
      </c>
      <c r="J39" s="14">
        <v>10812</v>
      </c>
      <c r="K39" s="29"/>
      <c r="L39" s="49"/>
      <c r="M39" s="47" t="s">
        <v>185</v>
      </c>
      <c r="N39" s="10"/>
      <c r="O39" s="21"/>
      <c r="P39" s="12"/>
      <c r="Q39" s="12"/>
      <c r="R39" s="12">
        <v>2560</v>
      </c>
      <c r="S39" s="12"/>
      <c r="T39" s="12"/>
      <c r="U39" s="12"/>
      <c r="V39" s="12"/>
      <c r="W39" s="12"/>
      <c r="X39" s="12"/>
      <c r="Y39" s="12"/>
      <c r="Z39" s="12"/>
      <c r="AA39" s="12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99">
      <c r="A40" s="50">
        <v>36</v>
      </c>
      <c r="B40" s="49" t="s">
        <v>278</v>
      </c>
      <c r="C40" s="50" t="s">
        <v>240</v>
      </c>
      <c r="D40" s="3" t="s">
        <v>241</v>
      </c>
      <c r="E40" s="49" t="s">
        <v>243</v>
      </c>
      <c r="F40" s="52">
        <v>29526</v>
      </c>
      <c r="G40" s="52">
        <f t="shared" si="0"/>
        <v>0</v>
      </c>
      <c r="H40" s="52">
        <f t="shared" si="1"/>
        <v>29526</v>
      </c>
      <c r="I40" s="53">
        <f aca="true" t="shared" si="3" ref="I40:I45">F40-H40</f>
        <v>0</v>
      </c>
      <c r="J40" s="14"/>
      <c r="K40" s="29"/>
      <c r="L40" s="49"/>
      <c r="M40" s="47" t="s">
        <v>185</v>
      </c>
      <c r="N40" s="10"/>
      <c r="O40" s="21"/>
      <c r="P40" s="12"/>
      <c r="Q40" s="12"/>
      <c r="R40" s="12"/>
      <c r="S40" s="12">
        <v>29526</v>
      </c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82.5">
      <c r="A41" s="50">
        <v>37</v>
      </c>
      <c r="B41" s="49" t="s">
        <v>277</v>
      </c>
      <c r="C41" s="50" t="s">
        <v>240</v>
      </c>
      <c r="D41" s="3" t="s">
        <v>244</v>
      </c>
      <c r="E41" s="49" t="s">
        <v>246</v>
      </c>
      <c r="F41" s="52">
        <v>91444</v>
      </c>
      <c r="G41" s="52">
        <f t="shared" si="0"/>
        <v>0</v>
      </c>
      <c r="H41" s="52">
        <f t="shared" si="1"/>
        <v>91444</v>
      </c>
      <c r="I41" s="53">
        <f t="shared" si="3"/>
        <v>0</v>
      </c>
      <c r="J41" s="14" t="s">
        <v>245</v>
      </c>
      <c r="K41" s="29"/>
      <c r="L41" s="49"/>
      <c r="M41" s="47" t="s">
        <v>185</v>
      </c>
      <c r="N41" s="10"/>
      <c r="O41" s="21"/>
      <c r="P41" s="12"/>
      <c r="Q41" s="12"/>
      <c r="R41" s="12"/>
      <c r="S41" s="12">
        <v>91444</v>
      </c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15.5">
      <c r="A42" s="50">
        <v>38</v>
      </c>
      <c r="B42" s="49" t="s">
        <v>312</v>
      </c>
      <c r="C42" s="50" t="s">
        <v>308</v>
      </c>
      <c r="D42" s="3" t="s">
        <v>309</v>
      </c>
      <c r="E42" s="49" t="s">
        <v>310</v>
      </c>
      <c r="F42" s="52">
        <v>11550</v>
      </c>
      <c r="G42" s="52">
        <f>T42</f>
        <v>11550</v>
      </c>
      <c r="H42" s="52">
        <f>SUM(P42:T42)</f>
        <v>11550</v>
      </c>
      <c r="I42" s="53">
        <f t="shared" si="3"/>
        <v>0</v>
      </c>
      <c r="J42" s="14" t="s">
        <v>311</v>
      </c>
      <c r="K42" s="29"/>
      <c r="L42" s="49"/>
      <c r="M42" s="47" t="s">
        <v>185</v>
      </c>
      <c r="N42" s="10"/>
      <c r="O42" s="21"/>
      <c r="P42" s="12"/>
      <c r="Q42" s="12"/>
      <c r="R42" s="12"/>
      <c r="S42" s="12"/>
      <c r="T42" s="12">
        <v>11550</v>
      </c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277</v>
      </c>
      <c r="C43" s="50" t="s">
        <v>247</v>
      </c>
      <c r="D43" s="3" t="s">
        <v>248</v>
      </c>
      <c r="E43" s="49" t="s">
        <v>246</v>
      </c>
      <c r="F43" s="52">
        <v>17318</v>
      </c>
      <c r="G43" s="52">
        <f t="shared" si="0"/>
        <v>0</v>
      </c>
      <c r="H43" s="52">
        <f t="shared" si="1"/>
        <v>17318</v>
      </c>
      <c r="I43" s="53">
        <f t="shared" si="3"/>
        <v>0</v>
      </c>
      <c r="J43" s="55" t="s">
        <v>249</v>
      </c>
      <c r="K43" s="29"/>
      <c r="L43" s="49"/>
      <c r="M43" s="47" t="s">
        <v>185</v>
      </c>
      <c r="N43" s="10"/>
      <c r="O43" s="21"/>
      <c r="P43" s="12"/>
      <c r="Q43" s="12"/>
      <c r="R43" s="12"/>
      <c r="S43" s="12">
        <v>17318</v>
      </c>
      <c r="T43" s="12"/>
      <c r="U43" s="12"/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66">
      <c r="A44" s="50">
        <v>40</v>
      </c>
      <c r="B44" s="49" t="s">
        <v>317</v>
      </c>
      <c r="C44" s="50" t="s">
        <v>313</v>
      </c>
      <c r="D44" s="3" t="s">
        <v>314</v>
      </c>
      <c r="E44" s="49" t="s">
        <v>316</v>
      </c>
      <c r="F44" s="52">
        <v>750</v>
      </c>
      <c r="G44" s="52">
        <f>T44</f>
        <v>750</v>
      </c>
      <c r="H44" s="52">
        <f>SUM(P44:T44)</f>
        <v>750</v>
      </c>
      <c r="I44" s="53">
        <f t="shared" si="3"/>
        <v>0</v>
      </c>
      <c r="J44" s="55"/>
      <c r="K44" s="29"/>
      <c r="L44" s="49"/>
      <c r="M44" s="47" t="s">
        <v>315</v>
      </c>
      <c r="N44" s="10"/>
      <c r="O44" s="21"/>
      <c r="P44" s="12"/>
      <c r="Q44" s="12"/>
      <c r="R44" s="12"/>
      <c r="S44" s="12"/>
      <c r="T44" s="12">
        <v>750</v>
      </c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32">
      <c r="A45" s="50">
        <v>41</v>
      </c>
      <c r="B45" s="49" t="s">
        <v>255</v>
      </c>
      <c r="C45" s="50" t="s">
        <v>250</v>
      </c>
      <c r="D45" s="3" t="s">
        <v>251</v>
      </c>
      <c r="E45" s="49" t="s">
        <v>252</v>
      </c>
      <c r="F45" s="52">
        <v>6000</v>
      </c>
      <c r="G45" s="52">
        <f t="shared" si="0"/>
        <v>6000</v>
      </c>
      <c r="H45" s="52">
        <f t="shared" si="1"/>
        <v>6000</v>
      </c>
      <c r="I45" s="53">
        <f t="shared" si="3"/>
        <v>0</v>
      </c>
      <c r="J45" s="55" t="s">
        <v>254</v>
      </c>
      <c r="K45" s="29"/>
      <c r="L45" s="49"/>
      <c r="M45" s="47" t="s">
        <v>253</v>
      </c>
      <c r="N45" s="10"/>
      <c r="O45" s="21"/>
      <c r="P45" s="12"/>
      <c r="Q45" s="12"/>
      <c r="R45" s="12"/>
      <c r="S45" s="12"/>
      <c r="T45" s="12">
        <v>6000</v>
      </c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27" ht="115.5">
      <c r="A46" s="50">
        <v>42</v>
      </c>
      <c r="B46" s="1" t="s">
        <v>318</v>
      </c>
      <c r="C46" s="26" t="s">
        <v>152</v>
      </c>
      <c r="D46" s="1" t="s">
        <v>42</v>
      </c>
      <c r="E46" s="1" t="s">
        <v>41</v>
      </c>
      <c r="F46" s="52">
        <v>43387</v>
      </c>
      <c r="G46" s="52">
        <f t="shared" si="0"/>
        <v>25587</v>
      </c>
      <c r="H46" s="52">
        <f t="shared" si="1"/>
        <v>39309</v>
      </c>
      <c r="I46" s="53">
        <f t="shared" si="2"/>
        <v>4078</v>
      </c>
      <c r="J46" s="33" t="s">
        <v>153</v>
      </c>
      <c r="K46" s="29"/>
      <c r="L46" s="49" t="s">
        <v>154</v>
      </c>
      <c r="M46" s="47" t="s">
        <v>155</v>
      </c>
      <c r="N46" s="29"/>
      <c r="O46" s="21"/>
      <c r="P46" s="12">
        <v>2446</v>
      </c>
      <c r="Q46" s="12"/>
      <c r="R46" s="12"/>
      <c r="S46" s="12">
        <v>11276</v>
      </c>
      <c r="T46" s="12">
        <v>25587</v>
      </c>
      <c r="U46" s="12"/>
      <c r="V46" s="12"/>
      <c r="W46" s="12"/>
      <c r="X46" s="12"/>
      <c r="Y46" s="12"/>
      <c r="Z46" s="12"/>
      <c r="AA46" s="12"/>
    </row>
    <row r="47" spans="1:27" s="41" customFormat="1" ht="49.5">
      <c r="A47" s="50">
        <v>43</v>
      </c>
      <c r="B47" s="51"/>
      <c r="C47" s="24" t="s">
        <v>156</v>
      </c>
      <c r="D47" s="25" t="s">
        <v>157</v>
      </c>
      <c r="E47" s="23" t="s">
        <v>158</v>
      </c>
      <c r="F47" s="54">
        <v>330386</v>
      </c>
      <c r="G47" s="52">
        <f t="shared" si="0"/>
        <v>34463</v>
      </c>
      <c r="H47" s="52">
        <f t="shared" si="1"/>
        <v>330386</v>
      </c>
      <c r="I47" s="53">
        <f t="shared" si="2"/>
        <v>0</v>
      </c>
      <c r="J47" s="33"/>
      <c r="K47" s="30"/>
      <c r="L47" s="49" t="s">
        <v>159</v>
      </c>
      <c r="M47" s="40" t="s">
        <v>160</v>
      </c>
      <c r="N47" s="26"/>
      <c r="O47" s="27"/>
      <c r="P47" s="28">
        <v>128870</v>
      </c>
      <c r="Q47" s="28">
        <v>62059</v>
      </c>
      <c r="R47" s="28">
        <v>62094</v>
      </c>
      <c r="S47" s="28">
        <v>42900</v>
      </c>
      <c r="T47" s="28">
        <v>34463</v>
      </c>
      <c r="U47" s="28"/>
      <c r="V47" s="28"/>
      <c r="W47" s="28"/>
      <c r="X47" s="28"/>
      <c r="Y47" s="28"/>
      <c r="Z47" s="28"/>
      <c r="AA47" s="28"/>
    </row>
    <row r="48" spans="1:27" s="41" customFormat="1" ht="66">
      <c r="A48" s="50">
        <v>44</v>
      </c>
      <c r="B48" s="51" t="s">
        <v>207</v>
      </c>
      <c r="C48" s="24" t="s">
        <v>204</v>
      </c>
      <c r="D48" s="25" t="s">
        <v>205</v>
      </c>
      <c r="E48" s="23" t="s">
        <v>206</v>
      </c>
      <c r="F48" s="54">
        <v>800000</v>
      </c>
      <c r="G48" s="52">
        <f t="shared" si="0"/>
        <v>0</v>
      </c>
      <c r="H48" s="52">
        <f t="shared" si="1"/>
        <v>800000</v>
      </c>
      <c r="I48" s="53">
        <f t="shared" si="2"/>
        <v>0</v>
      </c>
      <c r="J48" s="33"/>
      <c r="K48" s="30">
        <v>43927</v>
      </c>
      <c r="L48" s="49"/>
      <c r="M48" s="40" t="s">
        <v>115</v>
      </c>
      <c r="N48" s="26"/>
      <c r="O48" s="27"/>
      <c r="P48" s="28"/>
      <c r="Q48" s="28"/>
      <c r="R48" s="28"/>
      <c r="S48" s="28">
        <v>800000</v>
      </c>
      <c r="T48" s="28"/>
      <c r="U48" s="28"/>
      <c r="V48" s="28"/>
      <c r="W48" s="28"/>
      <c r="X48" s="28"/>
      <c r="Y48" s="28"/>
      <c r="Z48" s="28"/>
      <c r="AA48" s="28"/>
    </row>
    <row r="49" spans="1:27" s="41" customFormat="1" ht="99">
      <c r="A49" s="50">
        <v>45</v>
      </c>
      <c r="B49" s="51" t="s">
        <v>321</v>
      </c>
      <c r="C49" s="24" t="s">
        <v>319</v>
      </c>
      <c r="D49" s="25" t="s">
        <v>320</v>
      </c>
      <c r="E49" s="23" t="s">
        <v>322</v>
      </c>
      <c r="F49" s="54">
        <v>35400</v>
      </c>
      <c r="G49" s="52">
        <f>T49</f>
        <v>0</v>
      </c>
      <c r="H49" s="52">
        <f>SUM(P49:T49)</f>
        <v>0</v>
      </c>
      <c r="I49" s="53">
        <f>F49-H49</f>
        <v>35400</v>
      </c>
      <c r="J49" s="33" t="s">
        <v>298</v>
      </c>
      <c r="K49" s="30"/>
      <c r="L49" s="49"/>
      <c r="M49" s="40" t="s">
        <v>323</v>
      </c>
      <c r="N49" s="26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41" customFormat="1" ht="181.5">
      <c r="A50" s="50">
        <v>46</v>
      </c>
      <c r="B50" s="51" t="s">
        <v>267</v>
      </c>
      <c r="C50" s="24" t="s">
        <v>256</v>
      </c>
      <c r="D50" s="25" t="s">
        <v>257</v>
      </c>
      <c r="E50" s="23" t="s">
        <v>258</v>
      </c>
      <c r="F50" s="54">
        <v>945274</v>
      </c>
      <c r="G50" s="52">
        <f t="shared" si="0"/>
        <v>117949</v>
      </c>
      <c r="H50" s="52">
        <f t="shared" si="1"/>
        <v>763395</v>
      </c>
      <c r="I50" s="53">
        <f>F50-H50</f>
        <v>181879</v>
      </c>
      <c r="J50" s="33"/>
      <c r="K50" s="30"/>
      <c r="L50" s="49"/>
      <c r="M50" s="40" t="s">
        <v>155</v>
      </c>
      <c r="N50" s="26"/>
      <c r="O50" s="27"/>
      <c r="P50" s="28"/>
      <c r="Q50" s="28"/>
      <c r="R50" s="28"/>
      <c r="S50" s="28">
        <v>645446</v>
      </c>
      <c r="T50" s="28">
        <v>117949</v>
      </c>
      <c r="U50" s="28"/>
      <c r="V50" s="28"/>
      <c r="W50" s="28"/>
      <c r="X50" s="28"/>
      <c r="Y50" s="28"/>
      <c r="Z50" s="28"/>
      <c r="AA50" s="28"/>
    </row>
    <row r="51" spans="1:27" s="41" customFormat="1" ht="99">
      <c r="A51" s="50">
        <v>47</v>
      </c>
      <c r="B51" s="51" t="s">
        <v>329</v>
      </c>
      <c r="C51" s="24" t="s">
        <v>324</v>
      </c>
      <c r="D51" s="25" t="s">
        <v>325</v>
      </c>
      <c r="E51" s="23" t="s">
        <v>326</v>
      </c>
      <c r="F51" s="54">
        <v>37080</v>
      </c>
      <c r="G51" s="52">
        <f>T51</f>
        <v>0</v>
      </c>
      <c r="H51" s="52">
        <f>SUM(P51:T51)</f>
        <v>0</v>
      </c>
      <c r="I51" s="53">
        <f>F51-H51</f>
        <v>37080</v>
      </c>
      <c r="J51" s="33" t="s">
        <v>328</v>
      </c>
      <c r="K51" s="30"/>
      <c r="L51" s="49"/>
      <c r="M51" s="40" t="s">
        <v>327</v>
      </c>
      <c r="N51" s="26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41" customFormat="1" ht="66">
      <c r="A52" s="50">
        <v>48</v>
      </c>
      <c r="B52" s="51" t="s">
        <v>266</v>
      </c>
      <c r="C52" s="24" t="s">
        <v>261</v>
      </c>
      <c r="D52" s="25" t="s">
        <v>262</v>
      </c>
      <c r="E52" s="23" t="s">
        <v>263</v>
      </c>
      <c r="F52" s="54">
        <v>22828</v>
      </c>
      <c r="G52" s="52">
        <f t="shared" si="0"/>
        <v>0</v>
      </c>
      <c r="H52" s="52">
        <f t="shared" si="1"/>
        <v>0</v>
      </c>
      <c r="I52" s="53">
        <f>F52-H52</f>
        <v>22828</v>
      </c>
      <c r="J52" s="33" t="s">
        <v>265</v>
      </c>
      <c r="K52" s="30"/>
      <c r="L52" s="49"/>
      <c r="M52" s="40" t="s">
        <v>264</v>
      </c>
      <c r="N52" s="26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41" customFormat="1" ht="66">
      <c r="A53" s="50">
        <v>49</v>
      </c>
      <c r="B53" s="51" t="s">
        <v>332</v>
      </c>
      <c r="C53" s="24" t="s">
        <v>331</v>
      </c>
      <c r="D53" s="25" t="s">
        <v>330</v>
      </c>
      <c r="E53" s="23" t="s">
        <v>333</v>
      </c>
      <c r="F53" s="54">
        <v>17610</v>
      </c>
      <c r="G53" s="52">
        <f>T53</f>
        <v>0</v>
      </c>
      <c r="H53" s="52">
        <f>SUM(P53:T53)</f>
        <v>0</v>
      </c>
      <c r="I53" s="53">
        <f>F53-H53</f>
        <v>17610</v>
      </c>
      <c r="J53" s="33" t="s">
        <v>334</v>
      </c>
      <c r="K53" s="30"/>
      <c r="L53" s="49"/>
      <c r="M53" s="40" t="s">
        <v>264</v>
      </c>
      <c r="N53" s="26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192</v>
      </c>
      <c r="C54" s="24" t="s">
        <v>187</v>
      </c>
      <c r="D54" s="25" t="s">
        <v>188</v>
      </c>
      <c r="E54" s="23" t="s">
        <v>189</v>
      </c>
      <c r="F54" s="54">
        <v>32720</v>
      </c>
      <c r="G54" s="52">
        <f t="shared" si="0"/>
        <v>0</v>
      </c>
      <c r="H54" s="52">
        <f t="shared" si="1"/>
        <v>5000</v>
      </c>
      <c r="I54" s="53">
        <f t="shared" si="2"/>
        <v>27720</v>
      </c>
      <c r="J54" s="33" t="s">
        <v>191</v>
      </c>
      <c r="K54" s="30"/>
      <c r="L54" s="49"/>
      <c r="M54" s="40" t="s">
        <v>190</v>
      </c>
      <c r="N54" s="26"/>
      <c r="O54" s="27"/>
      <c r="P54" s="28"/>
      <c r="Q54" s="28">
        <v>3500</v>
      </c>
      <c r="R54" s="28">
        <v>1500</v>
      </c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41" customFormat="1" ht="148.5">
      <c r="A55" s="50">
        <v>51</v>
      </c>
      <c r="B55" s="51" t="s">
        <v>345</v>
      </c>
      <c r="C55" s="24" t="s">
        <v>335</v>
      </c>
      <c r="D55" s="25" t="s">
        <v>336</v>
      </c>
      <c r="E55" s="23" t="s">
        <v>337</v>
      </c>
      <c r="F55" s="54">
        <v>47042</v>
      </c>
      <c r="G55" s="52">
        <f>T55</f>
        <v>7127</v>
      </c>
      <c r="H55" s="52">
        <f>SUM(P55:T55)</f>
        <v>7127</v>
      </c>
      <c r="I55" s="53">
        <f>F55-H55</f>
        <v>39915</v>
      </c>
      <c r="J55" s="33" t="s">
        <v>334</v>
      </c>
      <c r="K55" s="30"/>
      <c r="L55" s="49"/>
      <c r="M55" s="40" t="s">
        <v>338</v>
      </c>
      <c r="N55" s="26"/>
      <c r="O55" s="27"/>
      <c r="P55" s="28"/>
      <c r="Q55" s="28"/>
      <c r="R55" s="28"/>
      <c r="S55" s="28"/>
      <c r="T55" s="28">
        <v>7127</v>
      </c>
      <c r="U55" s="28"/>
      <c r="V55" s="28"/>
      <c r="W55" s="28"/>
      <c r="X55" s="28"/>
      <c r="Y55" s="28"/>
      <c r="Z55" s="28"/>
      <c r="AA55" s="28"/>
    </row>
    <row r="56" spans="1:27" s="41" customFormat="1" ht="132">
      <c r="A56" s="50">
        <v>52</v>
      </c>
      <c r="B56" s="51" t="s">
        <v>344</v>
      </c>
      <c r="C56" s="24" t="s">
        <v>339</v>
      </c>
      <c r="D56" s="25" t="s">
        <v>340</v>
      </c>
      <c r="E56" s="23" t="s">
        <v>341</v>
      </c>
      <c r="F56" s="54">
        <v>674960</v>
      </c>
      <c r="G56" s="52">
        <f>T56</f>
        <v>67437</v>
      </c>
      <c r="H56" s="52">
        <f>SUM(P56:T56)</f>
        <v>67437</v>
      </c>
      <c r="I56" s="53">
        <f>F56-H56</f>
        <v>607523</v>
      </c>
      <c r="J56" s="33" t="s">
        <v>45</v>
      </c>
      <c r="K56" s="30"/>
      <c r="L56" s="49"/>
      <c r="M56" s="40" t="s">
        <v>342</v>
      </c>
      <c r="N56" s="26"/>
      <c r="O56" s="27"/>
      <c r="P56" s="28"/>
      <c r="Q56" s="28"/>
      <c r="R56" s="28"/>
      <c r="S56" s="28"/>
      <c r="T56" s="28">
        <v>67437</v>
      </c>
      <c r="U56" s="28"/>
      <c r="V56" s="28"/>
      <c r="W56" s="28"/>
      <c r="X56" s="28"/>
      <c r="Y56" s="28"/>
      <c r="Z56" s="28"/>
      <c r="AA56" s="28"/>
    </row>
    <row r="57" spans="1:27" s="38" customFormat="1" ht="24.75" customHeight="1">
      <c r="A57" s="15"/>
      <c r="B57" s="16" t="s">
        <v>1</v>
      </c>
      <c r="C57" s="17"/>
      <c r="D57" s="18"/>
      <c r="E57" s="18"/>
      <c r="F57" s="19">
        <f>SUM(F5:F56)</f>
        <v>10609413</v>
      </c>
      <c r="G57" s="19">
        <f>SUM(G5:G56)</f>
        <v>1303741</v>
      </c>
      <c r="H57" s="19">
        <f>SUM(H5:H56)</f>
        <v>7963600</v>
      </c>
      <c r="I57" s="19">
        <f>SUM(I5:I56)</f>
        <v>2645813</v>
      </c>
      <c r="J57" s="20"/>
      <c r="K57" s="31"/>
      <c r="L57" s="42"/>
      <c r="M57" s="48"/>
      <c r="N57" s="34"/>
      <c r="O57" s="2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10" ht="6" customHeight="1">
      <c r="A58" s="4"/>
      <c r="B58" s="5"/>
      <c r="C58" s="6"/>
      <c r="D58" s="43"/>
      <c r="E58" s="5"/>
      <c r="F58" s="5"/>
      <c r="G58" s="5"/>
      <c r="H58" s="5"/>
      <c r="I58" s="5"/>
      <c r="J58" s="6"/>
    </row>
    <row r="59" spans="1:7" ht="16.5" hidden="1">
      <c r="A59" s="74" t="s">
        <v>161</v>
      </c>
      <c r="B59" s="74"/>
      <c r="C59" s="74"/>
      <c r="D59" s="74"/>
      <c r="E59" s="74"/>
      <c r="F59" s="74"/>
      <c r="G59" s="74"/>
    </row>
    <row r="60" spans="1:7" ht="16.5" hidden="1">
      <c r="A60" s="75" t="s">
        <v>162</v>
      </c>
      <c r="B60" s="75"/>
      <c r="C60" s="75"/>
      <c r="D60" s="75"/>
      <c r="E60" s="75"/>
      <c r="F60" s="75"/>
      <c r="G60" s="75"/>
    </row>
    <row r="61" spans="1:7" ht="16.5" hidden="1">
      <c r="A61" s="67" t="s">
        <v>163</v>
      </c>
      <c r="B61" s="67"/>
      <c r="C61" s="67"/>
      <c r="D61" s="67"/>
      <c r="E61" s="67"/>
      <c r="F61" s="67"/>
      <c r="G61" s="67"/>
    </row>
    <row r="62" spans="1:27" s="7" customFormat="1" ht="16.5" hidden="1">
      <c r="A62" s="67" t="s">
        <v>164</v>
      </c>
      <c r="B62" s="67"/>
      <c r="C62" s="67"/>
      <c r="D62" s="67"/>
      <c r="E62" s="67"/>
      <c r="F62" s="67"/>
      <c r="G62" s="67"/>
      <c r="J62" s="9"/>
      <c r="K62" s="32"/>
      <c r="L62" s="39"/>
      <c r="M62" s="44"/>
      <c r="N62" s="44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s="7" customFormat="1" ht="19.5">
      <c r="A63" s="68" t="s">
        <v>165</v>
      </c>
      <c r="B63" s="68"/>
      <c r="C63" s="68"/>
      <c r="D63" s="8"/>
      <c r="E63" s="69" t="s">
        <v>166</v>
      </c>
      <c r="F63" s="69"/>
      <c r="G63" s="69"/>
      <c r="J63" s="9"/>
      <c r="K63" s="32"/>
      <c r="L63" s="39"/>
      <c r="M63" s="44"/>
      <c r="N63" s="44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</sheetData>
  <sheetProtection/>
  <autoFilter ref="A4:AA57"/>
  <mergeCells count="24">
    <mergeCell ref="A1:L1"/>
    <mergeCell ref="A2:L2"/>
    <mergeCell ref="A3:A4"/>
    <mergeCell ref="B3:B4"/>
    <mergeCell ref="C3:C4"/>
    <mergeCell ref="A63:C63"/>
    <mergeCell ref="E63:G63"/>
    <mergeCell ref="A61:G61"/>
    <mergeCell ref="A62:G62"/>
    <mergeCell ref="F3:F4"/>
    <mergeCell ref="O3:O4"/>
    <mergeCell ref="J3:J4"/>
    <mergeCell ref="K3:K4"/>
    <mergeCell ref="E3:E4"/>
    <mergeCell ref="M3:M4"/>
    <mergeCell ref="P3:AA3"/>
    <mergeCell ref="B29:B30"/>
    <mergeCell ref="A59:G59"/>
    <mergeCell ref="A60:G60"/>
    <mergeCell ref="N3:N4"/>
    <mergeCell ref="D3:D4"/>
    <mergeCell ref="G3:H3"/>
    <mergeCell ref="I3:I4"/>
    <mergeCell ref="L3:L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8" width="9.00390625" style="46" hidden="1" customWidth="1"/>
    <col min="19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210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S5</f>
        <v>2201</v>
      </c>
      <c r="H5" s="52">
        <f>SUM(P5:S5)</f>
        <v>2921</v>
      </c>
      <c r="I5" s="53">
        <f>F5-H5</f>
        <v>17599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43">S6</f>
        <v>0</v>
      </c>
      <c r="H6" s="52">
        <f aca="true" t="shared" si="1" ref="H6:H43">SUM(P6:S6)</f>
        <v>50000</v>
      </c>
      <c r="I6" s="53">
        <f aca="true" t="shared" si="2" ref="I6:I4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138027</v>
      </c>
      <c r="H11" s="52">
        <f t="shared" si="1"/>
        <v>269981</v>
      </c>
      <c r="I11" s="53">
        <f t="shared" si="2"/>
        <v>11246</v>
      </c>
      <c r="J11" s="33" t="s">
        <v>86</v>
      </c>
      <c r="K11" s="56" t="s">
        <v>215</v>
      </c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>
        <v>138027</v>
      </c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98</v>
      </c>
      <c r="C12" s="50" t="s">
        <v>99</v>
      </c>
      <c r="D12" s="3" t="s">
        <v>216</v>
      </c>
      <c r="E12" s="49" t="s">
        <v>218</v>
      </c>
      <c r="F12" s="52">
        <f>86645+365000</f>
        <v>451645</v>
      </c>
      <c r="G12" s="52">
        <f t="shared" si="0"/>
        <v>257826</v>
      </c>
      <c r="H12" s="52">
        <f t="shared" si="1"/>
        <v>315532</v>
      </c>
      <c r="I12" s="53">
        <f t="shared" si="2"/>
        <v>136113</v>
      </c>
      <c r="J12" s="33" t="s">
        <v>102</v>
      </c>
      <c r="K12" s="29"/>
      <c r="L12" s="49" t="s">
        <v>217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>
        <v>257826</v>
      </c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40541</v>
      </c>
      <c r="H13" s="52">
        <f t="shared" si="1"/>
        <v>66358</v>
      </c>
      <c r="I13" s="53">
        <f t="shared" si="2"/>
        <v>261781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>
        <v>40541</v>
      </c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8784</v>
      </c>
      <c r="H19" s="52">
        <f t="shared" si="1"/>
        <v>31771</v>
      </c>
      <c r="I19" s="53">
        <f t="shared" si="2"/>
        <v>5057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>
        <v>8784</v>
      </c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16509</v>
      </c>
      <c r="H20" s="52">
        <f t="shared" si="1"/>
        <v>22624</v>
      </c>
      <c r="I20" s="53">
        <f t="shared" si="2"/>
        <v>177376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>
        <v>16509</v>
      </c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220</v>
      </c>
      <c r="E21" s="49" t="s">
        <v>221</v>
      </c>
      <c r="F21" s="52">
        <f>5361+180792</f>
        <v>186153</v>
      </c>
      <c r="G21" s="52">
        <f t="shared" si="0"/>
        <v>54857</v>
      </c>
      <c r="H21" s="52">
        <f t="shared" si="1"/>
        <v>56662</v>
      </c>
      <c r="I21" s="53">
        <f t="shared" si="2"/>
        <v>129491</v>
      </c>
      <c r="J21" s="33" t="s">
        <v>86</v>
      </c>
      <c r="K21" s="29"/>
      <c r="L21" s="49" t="s">
        <v>219</v>
      </c>
      <c r="M21" s="47" t="s">
        <v>88</v>
      </c>
      <c r="N21" s="33"/>
      <c r="O21" s="21"/>
      <c r="P21" s="12"/>
      <c r="Q21" s="12"/>
      <c r="R21" s="12">
        <v>1805</v>
      </c>
      <c r="S21" s="12">
        <v>54857</v>
      </c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227</v>
      </c>
      <c r="C23" s="50" t="s">
        <v>222</v>
      </c>
      <c r="D23" s="3" t="s">
        <v>223</v>
      </c>
      <c r="E23" s="49" t="s">
        <v>224</v>
      </c>
      <c r="F23" s="52">
        <v>21730</v>
      </c>
      <c r="G23" s="52">
        <f>S23</f>
        <v>0</v>
      </c>
      <c r="H23" s="52">
        <f>SUM(P23:S23)</f>
        <v>0</v>
      </c>
      <c r="I23" s="53">
        <f>F23-H23</f>
        <v>21730</v>
      </c>
      <c r="J23" s="55" t="s">
        <v>225</v>
      </c>
      <c r="K23" s="29"/>
      <c r="L23" s="49"/>
      <c r="M23" s="47" t="s">
        <v>226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233</v>
      </c>
      <c r="C24" s="50" t="s">
        <v>228</v>
      </c>
      <c r="D24" s="3" t="s">
        <v>229</v>
      </c>
      <c r="E24" s="49" t="s">
        <v>231</v>
      </c>
      <c r="F24" s="52">
        <v>14000</v>
      </c>
      <c r="G24" s="52">
        <f>S24</f>
        <v>14000</v>
      </c>
      <c r="H24" s="52">
        <f>SUM(P24:S24)</f>
        <v>14000</v>
      </c>
      <c r="I24" s="53">
        <f>F24-H24</f>
        <v>0</v>
      </c>
      <c r="J24" s="55" t="s">
        <v>232</v>
      </c>
      <c r="K24" s="29"/>
      <c r="L24" s="49"/>
      <c r="M24" s="47" t="s">
        <v>230</v>
      </c>
      <c r="N24" s="33"/>
      <c r="O24" s="21"/>
      <c r="P24" s="12"/>
      <c r="Q24" s="12"/>
      <c r="R24" s="12"/>
      <c r="S24" s="12">
        <v>14000</v>
      </c>
      <c r="T24" s="12"/>
      <c r="U24" s="12"/>
      <c r="V24" s="12"/>
      <c r="W24" s="12"/>
      <c r="X24" s="12"/>
      <c r="Y24" s="12"/>
      <c r="Z24" s="12"/>
      <c r="AA24" s="12"/>
    </row>
    <row r="25" spans="1:27" ht="66">
      <c r="A25" s="50">
        <v>21</v>
      </c>
      <c r="B25" s="49" t="s">
        <v>175</v>
      </c>
      <c r="C25" s="50" t="s">
        <v>174</v>
      </c>
      <c r="D25" s="3" t="s">
        <v>177</v>
      </c>
      <c r="E25" s="49" t="s">
        <v>178</v>
      </c>
      <c r="F25" s="52">
        <v>4000</v>
      </c>
      <c r="G25" s="52">
        <f t="shared" si="0"/>
        <v>0</v>
      </c>
      <c r="H25" s="52">
        <f t="shared" si="1"/>
        <v>4000</v>
      </c>
      <c r="I25" s="53">
        <f t="shared" si="2"/>
        <v>0</v>
      </c>
      <c r="J25" s="55" t="s">
        <v>179</v>
      </c>
      <c r="K25" s="29">
        <v>43928</v>
      </c>
      <c r="L25" s="49"/>
      <c r="M25" s="47" t="s">
        <v>81</v>
      </c>
      <c r="N25" s="33"/>
      <c r="O25" s="21"/>
      <c r="P25" s="12"/>
      <c r="Q25" s="12"/>
      <c r="R25" s="12">
        <v>4000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01.25" customHeight="1">
      <c r="A26" s="50">
        <v>22</v>
      </c>
      <c r="B26" s="70" t="s">
        <v>275</v>
      </c>
      <c r="C26" s="50" t="s">
        <v>269</v>
      </c>
      <c r="D26" s="3" t="s">
        <v>271</v>
      </c>
      <c r="E26" s="49" t="s">
        <v>273</v>
      </c>
      <c r="F26" s="52">
        <v>93600</v>
      </c>
      <c r="G26" s="52">
        <f>S26</f>
        <v>0</v>
      </c>
      <c r="H26" s="52">
        <f>SUM(P26:S26)</f>
        <v>0</v>
      </c>
      <c r="I26" s="53">
        <f>F26-H26</f>
        <v>93600</v>
      </c>
      <c r="J26" s="55" t="s">
        <v>102</v>
      </c>
      <c r="K26" s="29"/>
      <c r="L26" s="49"/>
      <c r="M26" s="47" t="s">
        <v>274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01.25" customHeight="1">
      <c r="A27" s="50">
        <v>23</v>
      </c>
      <c r="B27" s="71"/>
      <c r="C27" s="50" t="s">
        <v>270</v>
      </c>
      <c r="D27" s="3" t="s">
        <v>272</v>
      </c>
      <c r="E27" s="49" t="s">
        <v>273</v>
      </c>
      <c r="F27" s="52">
        <v>1788</v>
      </c>
      <c r="G27" s="52">
        <f>S27</f>
        <v>0</v>
      </c>
      <c r="H27" s="52">
        <f>SUM(P27:S27)</f>
        <v>0</v>
      </c>
      <c r="I27" s="53">
        <f>F27-H27</f>
        <v>1788</v>
      </c>
      <c r="J27" s="55" t="s">
        <v>102</v>
      </c>
      <c r="K27" s="29"/>
      <c r="L27" s="49"/>
      <c r="M27" s="47" t="s">
        <v>274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202</v>
      </c>
      <c r="C28" s="50" t="s">
        <v>198</v>
      </c>
      <c r="D28" s="3" t="s">
        <v>199</v>
      </c>
      <c r="E28" s="49" t="s">
        <v>200</v>
      </c>
      <c r="F28" s="52">
        <v>40000</v>
      </c>
      <c r="G28" s="52">
        <f t="shared" si="0"/>
        <v>0</v>
      </c>
      <c r="H28" s="52">
        <f t="shared" si="1"/>
        <v>0</v>
      </c>
      <c r="I28" s="53">
        <f t="shared" si="2"/>
        <v>40000</v>
      </c>
      <c r="J28" s="55" t="s">
        <v>45</v>
      </c>
      <c r="K28" s="29"/>
      <c r="L28" s="49"/>
      <c r="M28" s="47" t="s">
        <v>128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238</v>
      </c>
      <c r="C29" s="50" t="s">
        <v>198</v>
      </c>
      <c r="D29" s="3" t="s">
        <v>234</v>
      </c>
      <c r="E29" s="49" t="s">
        <v>235</v>
      </c>
      <c r="F29" s="52">
        <v>5000</v>
      </c>
      <c r="G29" s="52">
        <f>S29</f>
        <v>0</v>
      </c>
      <c r="H29" s="52">
        <f>SUM(P29:S29)</f>
        <v>0</v>
      </c>
      <c r="I29" s="53">
        <f>F29-H29</f>
        <v>5000</v>
      </c>
      <c r="J29" s="55" t="s">
        <v>236</v>
      </c>
      <c r="K29" s="29"/>
      <c r="L29" s="49"/>
      <c r="M29" s="47" t="s">
        <v>237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82.5">
      <c r="A30" s="50">
        <v>26</v>
      </c>
      <c r="B30" s="49" t="s">
        <v>276</v>
      </c>
      <c r="C30" s="50" t="s">
        <v>211</v>
      </c>
      <c r="D30" s="3" t="s">
        <v>213</v>
      </c>
      <c r="E30" s="49" t="s">
        <v>212</v>
      </c>
      <c r="F30" s="52">
        <v>95000</v>
      </c>
      <c r="G30" s="52">
        <f t="shared" si="0"/>
        <v>95000</v>
      </c>
      <c r="H30" s="52">
        <f t="shared" si="1"/>
        <v>95000</v>
      </c>
      <c r="I30" s="53">
        <f t="shared" si="2"/>
        <v>0</v>
      </c>
      <c r="J30" s="55" t="s">
        <v>214</v>
      </c>
      <c r="K30" s="29">
        <v>43941</v>
      </c>
      <c r="L30" s="49"/>
      <c r="M30" s="47" t="s">
        <v>115</v>
      </c>
      <c r="N30" s="33"/>
      <c r="O30" s="21"/>
      <c r="P30" s="12"/>
      <c r="Q30" s="12"/>
      <c r="R30" s="12"/>
      <c r="S30" s="12">
        <v>95000</v>
      </c>
      <c r="T30" s="12"/>
      <c r="U30" s="12"/>
      <c r="V30" s="12"/>
      <c r="W30" s="12"/>
      <c r="X30" s="12"/>
      <c r="Y30" s="12"/>
      <c r="Z30" s="12"/>
      <c r="AA30" s="12"/>
    </row>
    <row r="31" spans="1:39" ht="49.5">
      <c r="A31" s="50">
        <v>27</v>
      </c>
      <c r="B31" s="49" t="s">
        <v>143</v>
      </c>
      <c r="C31" s="50" t="s">
        <v>144</v>
      </c>
      <c r="D31" s="3" t="s">
        <v>145</v>
      </c>
      <c r="E31" s="49" t="s">
        <v>268</v>
      </c>
      <c r="F31" s="52">
        <f>SUM(AB31:AG31)</f>
        <v>1566801</v>
      </c>
      <c r="G31" s="52">
        <f t="shared" si="0"/>
        <v>253106</v>
      </c>
      <c r="H31" s="52">
        <f t="shared" si="1"/>
        <v>1303809</v>
      </c>
      <c r="I31" s="53">
        <f t="shared" si="2"/>
        <v>262992</v>
      </c>
      <c r="J31" s="14">
        <v>10912</v>
      </c>
      <c r="K31" s="29"/>
      <c r="L31" s="49" t="s">
        <v>147</v>
      </c>
      <c r="M31" s="47" t="s">
        <v>148</v>
      </c>
      <c r="N31" s="10"/>
      <c r="O31" s="21"/>
      <c r="P31" s="12">
        <v>544491</v>
      </c>
      <c r="Q31" s="12">
        <v>253106</v>
      </c>
      <c r="R31" s="12">
        <v>253106</v>
      </c>
      <c r="S31" s="12">
        <v>253106</v>
      </c>
      <c r="T31" s="12"/>
      <c r="U31" s="12"/>
      <c r="V31" s="12"/>
      <c r="W31" s="12"/>
      <c r="X31" s="12"/>
      <c r="Y31" s="12"/>
      <c r="Z31" s="12"/>
      <c r="AA31" s="12"/>
      <c r="AB31" s="46">
        <v>296328</v>
      </c>
      <c r="AC31" s="46">
        <v>258049</v>
      </c>
      <c r="AD31" s="46">
        <v>253106</v>
      </c>
      <c r="AE31" s="46">
        <v>253106</v>
      </c>
      <c r="AF31" s="46">
        <v>253106</v>
      </c>
      <c r="AG31" s="46">
        <v>253106</v>
      </c>
      <c r="AH31" s="46"/>
      <c r="AI31" s="46"/>
      <c r="AJ31" s="46"/>
      <c r="AK31" s="46"/>
      <c r="AL31" s="46"/>
      <c r="AM31" s="46"/>
    </row>
    <row r="32" spans="1:39" ht="49.5">
      <c r="A32" s="50">
        <v>28</v>
      </c>
      <c r="B32" s="49" t="s">
        <v>149</v>
      </c>
      <c r="C32" s="50" t="s">
        <v>58</v>
      </c>
      <c r="D32" s="3" t="s">
        <v>59</v>
      </c>
      <c r="E32" s="49" t="s">
        <v>150</v>
      </c>
      <c r="F32" s="52">
        <f>SUM(AB32:AC32)</f>
        <v>139200</v>
      </c>
      <c r="G32" s="52">
        <f t="shared" si="0"/>
        <v>139200</v>
      </c>
      <c r="H32" s="52">
        <f t="shared" si="1"/>
        <v>139200</v>
      </c>
      <c r="I32" s="53">
        <f t="shared" si="2"/>
        <v>0</v>
      </c>
      <c r="J32" s="14"/>
      <c r="K32" s="29"/>
      <c r="L32" s="49" t="s">
        <v>239</v>
      </c>
      <c r="M32" s="47" t="s">
        <v>148</v>
      </c>
      <c r="N32" s="10"/>
      <c r="O32" s="21"/>
      <c r="P32" s="12"/>
      <c r="Q32" s="12"/>
      <c r="R32" s="12"/>
      <c r="S32" s="12">
        <v>139200</v>
      </c>
      <c r="T32" s="12"/>
      <c r="U32" s="12"/>
      <c r="V32" s="12"/>
      <c r="W32" s="12"/>
      <c r="X32" s="12"/>
      <c r="Y32" s="12"/>
      <c r="Z32" s="12"/>
      <c r="AA32" s="12"/>
      <c r="AB32" s="46"/>
      <c r="AC32" s="46">
        <v>139200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99">
      <c r="A33" s="50">
        <v>29</v>
      </c>
      <c r="B33" s="49" t="s">
        <v>186</v>
      </c>
      <c r="C33" s="50" t="s">
        <v>182</v>
      </c>
      <c r="D33" s="3" t="s">
        <v>183</v>
      </c>
      <c r="E33" s="49" t="s">
        <v>184</v>
      </c>
      <c r="F33" s="52">
        <v>2560</v>
      </c>
      <c r="G33" s="52">
        <f t="shared" si="0"/>
        <v>0</v>
      </c>
      <c r="H33" s="52">
        <f t="shared" si="1"/>
        <v>2560</v>
      </c>
      <c r="I33" s="53">
        <f t="shared" si="2"/>
        <v>0</v>
      </c>
      <c r="J33" s="14">
        <v>10812</v>
      </c>
      <c r="K33" s="29"/>
      <c r="L33" s="49"/>
      <c r="M33" s="47" t="s">
        <v>185</v>
      </c>
      <c r="N33" s="10"/>
      <c r="O33" s="21"/>
      <c r="P33" s="12"/>
      <c r="Q33" s="12"/>
      <c r="R33" s="12">
        <v>2560</v>
      </c>
      <c r="S33" s="12"/>
      <c r="T33" s="12"/>
      <c r="U33" s="12"/>
      <c r="V33" s="12"/>
      <c r="W33" s="12"/>
      <c r="X33" s="12"/>
      <c r="Y33" s="12"/>
      <c r="Z33" s="12"/>
      <c r="AA33" s="1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99">
      <c r="A34" s="50">
        <v>30</v>
      </c>
      <c r="B34" s="49" t="s">
        <v>278</v>
      </c>
      <c r="C34" s="50" t="s">
        <v>240</v>
      </c>
      <c r="D34" s="3" t="s">
        <v>241</v>
      </c>
      <c r="E34" s="49" t="s">
        <v>243</v>
      </c>
      <c r="F34" s="52">
        <v>29526</v>
      </c>
      <c r="G34" s="52">
        <f>S34</f>
        <v>29526</v>
      </c>
      <c r="H34" s="52">
        <f>SUM(P34:S34)</f>
        <v>29526</v>
      </c>
      <c r="I34" s="53">
        <f>F34-H34</f>
        <v>0</v>
      </c>
      <c r="J34" s="14"/>
      <c r="K34" s="29"/>
      <c r="L34" s="49"/>
      <c r="M34" s="47" t="s">
        <v>242</v>
      </c>
      <c r="N34" s="10"/>
      <c r="O34" s="21"/>
      <c r="P34" s="12"/>
      <c r="Q34" s="12"/>
      <c r="R34" s="12"/>
      <c r="S34" s="12">
        <v>29526</v>
      </c>
      <c r="T34" s="12"/>
      <c r="U34" s="12"/>
      <c r="V34" s="12"/>
      <c r="W34" s="12"/>
      <c r="X34" s="12"/>
      <c r="Y34" s="12"/>
      <c r="Z34" s="12"/>
      <c r="AA34" s="1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82.5">
      <c r="A35" s="50">
        <v>31</v>
      </c>
      <c r="B35" s="49" t="s">
        <v>277</v>
      </c>
      <c r="C35" s="50" t="s">
        <v>240</v>
      </c>
      <c r="D35" s="3" t="s">
        <v>244</v>
      </c>
      <c r="E35" s="49" t="s">
        <v>246</v>
      </c>
      <c r="F35" s="52">
        <v>91444</v>
      </c>
      <c r="G35" s="52">
        <f>S35</f>
        <v>91444</v>
      </c>
      <c r="H35" s="52">
        <f>SUM(P35:S35)</f>
        <v>91444</v>
      </c>
      <c r="I35" s="53">
        <f>F35-H35</f>
        <v>0</v>
      </c>
      <c r="J35" s="14" t="s">
        <v>245</v>
      </c>
      <c r="K35" s="29"/>
      <c r="L35" s="49"/>
      <c r="M35" s="47" t="s">
        <v>242</v>
      </c>
      <c r="N35" s="10"/>
      <c r="O35" s="21"/>
      <c r="P35" s="12"/>
      <c r="Q35" s="12"/>
      <c r="R35" s="12"/>
      <c r="S35" s="12">
        <v>91444</v>
      </c>
      <c r="T35" s="12"/>
      <c r="U35" s="12"/>
      <c r="V35" s="12"/>
      <c r="W35" s="12"/>
      <c r="X35" s="12"/>
      <c r="Y35" s="12"/>
      <c r="Z35" s="12"/>
      <c r="AA35" s="1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82.5">
      <c r="A36" s="50">
        <v>32</v>
      </c>
      <c r="B36" s="49" t="s">
        <v>277</v>
      </c>
      <c r="C36" s="50" t="s">
        <v>247</v>
      </c>
      <c r="D36" s="3" t="s">
        <v>248</v>
      </c>
      <c r="E36" s="49" t="s">
        <v>246</v>
      </c>
      <c r="F36" s="52">
        <v>17318</v>
      </c>
      <c r="G36" s="52">
        <f>S36</f>
        <v>17318</v>
      </c>
      <c r="H36" s="52">
        <f>SUM(P36:S36)</f>
        <v>17318</v>
      </c>
      <c r="I36" s="53">
        <f>F36-H36</f>
        <v>0</v>
      </c>
      <c r="J36" s="55" t="s">
        <v>249</v>
      </c>
      <c r="K36" s="29"/>
      <c r="L36" s="49"/>
      <c r="M36" s="47" t="s">
        <v>242</v>
      </c>
      <c r="N36" s="10"/>
      <c r="O36" s="21"/>
      <c r="P36" s="12"/>
      <c r="Q36" s="12"/>
      <c r="R36" s="12"/>
      <c r="S36" s="12">
        <v>17318</v>
      </c>
      <c r="T36" s="12"/>
      <c r="U36" s="12"/>
      <c r="V36" s="12"/>
      <c r="W36" s="12"/>
      <c r="X36" s="12"/>
      <c r="Y36" s="12"/>
      <c r="Z36" s="12"/>
      <c r="AA36" s="1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2">
      <c r="A37" s="50">
        <v>33</v>
      </c>
      <c r="B37" s="49" t="s">
        <v>255</v>
      </c>
      <c r="C37" s="50" t="s">
        <v>250</v>
      </c>
      <c r="D37" s="3" t="s">
        <v>251</v>
      </c>
      <c r="E37" s="49" t="s">
        <v>252</v>
      </c>
      <c r="F37" s="52">
        <v>6000</v>
      </c>
      <c r="G37" s="52">
        <f>S37</f>
        <v>0</v>
      </c>
      <c r="H37" s="52">
        <f>SUM(P37:S37)</f>
        <v>0</v>
      </c>
      <c r="I37" s="53">
        <f>F37-H37</f>
        <v>6000</v>
      </c>
      <c r="J37" s="55" t="s">
        <v>254</v>
      </c>
      <c r="K37" s="29"/>
      <c r="L37" s="49"/>
      <c r="M37" s="47" t="s">
        <v>253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27" ht="115.5">
      <c r="A38" s="50">
        <v>34</v>
      </c>
      <c r="B38" s="1" t="s">
        <v>209</v>
      </c>
      <c r="C38" s="26" t="s">
        <v>152</v>
      </c>
      <c r="D38" s="1" t="s">
        <v>42</v>
      </c>
      <c r="E38" s="1" t="s">
        <v>41</v>
      </c>
      <c r="F38" s="52">
        <v>43387</v>
      </c>
      <c r="G38" s="52">
        <f t="shared" si="0"/>
        <v>11276</v>
      </c>
      <c r="H38" s="52">
        <f t="shared" si="1"/>
        <v>13722</v>
      </c>
      <c r="I38" s="53">
        <f t="shared" si="2"/>
        <v>29665</v>
      </c>
      <c r="J38" s="33" t="s">
        <v>153</v>
      </c>
      <c r="K38" s="29"/>
      <c r="L38" s="49" t="s">
        <v>154</v>
      </c>
      <c r="M38" s="47" t="s">
        <v>155</v>
      </c>
      <c r="N38" s="29"/>
      <c r="O38" s="21"/>
      <c r="P38" s="12">
        <v>2446</v>
      </c>
      <c r="Q38" s="12"/>
      <c r="R38" s="12"/>
      <c r="S38" s="12">
        <v>11276</v>
      </c>
      <c r="T38" s="12"/>
      <c r="U38" s="12"/>
      <c r="V38" s="12"/>
      <c r="W38" s="12"/>
      <c r="X38" s="12"/>
      <c r="Y38" s="12"/>
      <c r="Z38" s="12"/>
      <c r="AA38" s="12"/>
    </row>
    <row r="39" spans="1:27" s="41" customFormat="1" ht="49.5">
      <c r="A39" s="50">
        <v>35</v>
      </c>
      <c r="B39" s="51"/>
      <c r="C39" s="24" t="s">
        <v>156</v>
      </c>
      <c r="D39" s="25" t="s">
        <v>157</v>
      </c>
      <c r="E39" s="23" t="s">
        <v>158</v>
      </c>
      <c r="F39" s="54">
        <v>330386</v>
      </c>
      <c r="G39" s="52">
        <f t="shared" si="0"/>
        <v>42900</v>
      </c>
      <c r="H39" s="52">
        <f t="shared" si="1"/>
        <v>295923</v>
      </c>
      <c r="I39" s="53">
        <f t="shared" si="2"/>
        <v>34463</v>
      </c>
      <c r="J39" s="33"/>
      <c r="K39" s="30"/>
      <c r="L39" s="49" t="s">
        <v>159</v>
      </c>
      <c r="M39" s="40" t="s">
        <v>160</v>
      </c>
      <c r="N39" s="26"/>
      <c r="O39" s="27"/>
      <c r="P39" s="28">
        <v>128870</v>
      </c>
      <c r="Q39" s="28">
        <v>62059</v>
      </c>
      <c r="R39" s="28">
        <v>62094</v>
      </c>
      <c r="S39" s="28">
        <v>42900</v>
      </c>
      <c r="T39" s="28"/>
      <c r="U39" s="28"/>
      <c r="V39" s="28"/>
      <c r="W39" s="28"/>
      <c r="X39" s="28"/>
      <c r="Y39" s="28"/>
      <c r="Z39" s="28"/>
      <c r="AA39" s="28"/>
    </row>
    <row r="40" spans="1:27" s="41" customFormat="1" ht="66">
      <c r="A40" s="50">
        <v>36</v>
      </c>
      <c r="B40" s="51" t="s">
        <v>207</v>
      </c>
      <c r="C40" s="24" t="s">
        <v>204</v>
      </c>
      <c r="D40" s="25" t="s">
        <v>205</v>
      </c>
      <c r="E40" s="23" t="s">
        <v>206</v>
      </c>
      <c r="F40" s="54">
        <v>800000</v>
      </c>
      <c r="G40" s="52">
        <f t="shared" si="0"/>
        <v>800000</v>
      </c>
      <c r="H40" s="52">
        <f t="shared" si="1"/>
        <v>800000</v>
      </c>
      <c r="I40" s="53">
        <f t="shared" si="2"/>
        <v>0</v>
      </c>
      <c r="J40" s="33"/>
      <c r="K40" s="30">
        <v>43927</v>
      </c>
      <c r="L40" s="49"/>
      <c r="M40" s="40" t="s">
        <v>260</v>
      </c>
      <c r="N40" s="26"/>
      <c r="O40" s="27"/>
      <c r="P40" s="28"/>
      <c r="Q40" s="28"/>
      <c r="R40" s="28"/>
      <c r="S40" s="28">
        <v>800000</v>
      </c>
      <c r="T40" s="28"/>
      <c r="U40" s="28"/>
      <c r="V40" s="28"/>
      <c r="W40" s="28"/>
      <c r="X40" s="28"/>
      <c r="Y40" s="28"/>
      <c r="Z40" s="28"/>
      <c r="AA40" s="28"/>
    </row>
    <row r="41" spans="1:27" s="41" customFormat="1" ht="181.5">
      <c r="A41" s="50">
        <v>37</v>
      </c>
      <c r="B41" s="51" t="s">
        <v>267</v>
      </c>
      <c r="C41" s="24" t="s">
        <v>256</v>
      </c>
      <c r="D41" s="25" t="s">
        <v>257</v>
      </c>
      <c r="E41" s="23" t="s">
        <v>258</v>
      </c>
      <c r="F41" s="54">
        <v>945274</v>
      </c>
      <c r="G41" s="52">
        <f>S41</f>
        <v>645446</v>
      </c>
      <c r="H41" s="52">
        <f>SUM(P41:S41)</f>
        <v>645446</v>
      </c>
      <c r="I41" s="53">
        <f>F41-H41</f>
        <v>299828</v>
      </c>
      <c r="J41" s="33"/>
      <c r="K41" s="30"/>
      <c r="L41" s="49"/>
      <c r="M41" s="40" t="s">
        <v>259</v>
      </c>
      <c r="N41" s="26"/>
      <c r="O41" s="27"/>
      <c r="P41" s="28"/>
      <c r="Q41" s="28"/>
      <c r="R41" s="28"/>
      <c r="S41" s="28">
        <v>645446</v>
      </c>
      <c r="T41" s="28"/>
      <c r="U41" s="28"/>
      <c r="V41" s="28"/>
      <c r="W41" s="28"/>
      <c r="X41" s="28"/>
      <c r="Y41" s="28"/>
      <c r="Z41" s="28"/>
      <c r="AA41" s="28"/>
    </row>
    <row r="42" spans="1:27" s="41" customFormat="1" ht="66">
      <c r="A42" s="50">
        <v>38</v>
      </c>
      <c r="B42" s="51" t="s">
        <v>266</v>
      </c>
      <c r="C42" s="24" t="s">
        <v>261</v>
      </c>
      <c r="D42" s="25" t="s">
        <v>262</v>
      </c>
      <c r="E42" s="23" t="s">
        <v>263</v>
      </c>
      <c r="F42" s="54">
        <v>22828</v>
      </c>
      <c r="G42" s="52">
        <f>S42</f>
        <v>0</v>
      </c>
      <c r="H42" s="52">
        <f>SUM(P42:S42)</f>
        <v>0</v>
      </c>
      <c r="I42" s="53">
        <f>F42-H42</f>
        <v>22828</v>
      </c>
      <c r="J42" s="33" t="s">
        <v>265</v>
      </c>
      <c r="K42" s="30"/>
      <c r="L42" s="49"/>
      <c r="M42" s="40" t="s">
        <v>264</v>
      </c>
      <c r="N42" s="26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41" customFormat="1" ht="66">
      <c r="A43" s="50">
        <v>39</v>
      </c>
      <c r="B43" s="51" t="s">
        <v>192</v>
      </c>
      <c r="C43" s="24" t="s">
        <v>187</v>
      </c>
      <c r="D43" s="25" t="s">
        <v>188</v>
      </c>
      <c r="E43" s="23" t="s">
        <v>189</v>
      </c>
      <c r="F43" s="54">
        <v>32720</v>
      </c>
      <c r="G43" s="52">
        <f t="shared" si="0"/>
        <v>0</v>
      </c>
      <c r="H43" s="52">
        <f t="shared" si="1"/>
        <v>5000</v>
      </c>
      <c r="I43" s="53">
        <f t="shared" si="2"/>
        <v>27720</v>
      </c>
      <c r="J43" s="33" t="s">
        <v>191</v>
      </c>
      <c r="K43" s="30"/>
      <c r="L43" s="49"/>
      <c r="M43" s="40" t="s">
        <v>190</v>
      </c>
      <c r="N43" s="26"/>
      <c r="O43" s="27"/>
      <c r="P43" s="28"/>
      <c r="Q43" s="28">
        <v>3500</v>
      </c>
      <c r="R43" s="28">
        <v>1500</v>
      </c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8" customFormat="1" ht="24.75" customHeight="1">
      <c r="A44" s="15"/>
      <c r="B44" s="16" t="s">
        <v>1</v>
      </c>
      <c r="C44" s="17"/>
      <c r="D44" s="18"/>
      <c r="E44" s="18"/>
      <c r="F44" s="19">
        <f>SUM(F5:F43)</f>
        <v>8360959</v>
      </c>
      <c r="G44" s="19">
        <f>SUM(G5:G43)</f>
        <v>2657961</v>
      </c>
      <c r="H44" s="19">
        <f>SUM(H5:H43)</f>
        <v>6659859</v>
      </c>
      <c r="I44" s="19">
        <f>SUM(I5:I43)</f>
        <v>1701100</v>
      </c>
      <c r="J44" s="20"/>
      <c r="K44" s="31"/>
      <c r="L44" s="42"/>
      <c r="M44" s="48"/>
      <c r="N44" s="34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10" ht="6" customHeight="1">
      <c r="A45" s="4"/>
      <c r="B45" s="5"/>
      <c r="C45" s="6"/>
      <c r="D45" s="43"/>
      <c r="E45" s="5"/>
      <c r="F45" s="5"/>
      <c r="G45" s="5"/>
      <c r="H45" s="5"/>
      <c r="I45" s="5"/>
      <c r="J45" s="6"/>
    </row>
    <row r="46" spans="1:7" ht="16.5" hidden="1">
      <c r="A46" s="74" t="s">
        <v>161</v>
      </c>
      <c r="B46" s="74"/>
      <c r="C46" s="74"/>
      <c r="D46" s="74"/>
      <c r="E46" s="74"/>
      <c r="F46" s="74"/>
      <c r="G46" s="74"/>
    </row>
    <row r="47" spans="1:7" ht="16.5" hidden="1">
      <c r="A47" s="75" t="s">
        <v>162</v>
      </c>
      <c r="B47" s="75"/>
      <c r="C47" s="75"/>
      <c r="D47" s="75"/>
      <c r="E47" s="75"/>
      <c r="F47" s="75"/>
      <c r="G47" s="75"/>
    </row>
    <row r="48" spans="1:7" ht="16.5" hidden="1">
      <c r="A48" s="67" t="s">
        <v>163</v>
      </c>
      <c r="B48" s="67"/>
      <c r="C48" s="67"/>
      <c r="D48" s="67"/>
      <c r="E48" s="67"/>
      <c r="F48" s="67"/>
      <c r="G48" s="67"/>
    </row>
    <row r="49" spans="1:27" s="7" customFormat="1" ht="16.5" hidden="1">
      <c r="A49" s="67" t="s">
        <v>164</v>
      </c>
      <c r="B49" s="67"/>
      <c r="C49" s="67"/>
      <c r="D49" s="67"/>
      <c r="E49" s="67"/>
      <c r="F49" s="67"/>
      <c r="G49" s="67"/>
      <c r="J49" s="9"/>
      <c r="K49" s="32"/>
      <c r="L49" s="39"/>
      <c r="M49" s="44"/>
      <c r="N49" s="44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7" customFormat="1" ht="19.5">
      <c r="A50" s="68" t="s">
        <v>165</v>
      </c>
      <c r="B50" s="68"/>
      <c r="C50" s="68"/>
      <c r="D50" s="8"/>
      <c r="E50" s="69" t="s">
        <v>166</v>
      </c>
      <c r="F50" s="69"/>
      <c r="G50" s="69"/>
      <c r="J50" s="9"/>
      <c r="K50" s="32"/>
      <c r="L50" s="39"/>
      <c r="M50" s="44"/>
      <c r="N50" s="44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</sheetData>
  <sheetProtection/>
  <autoFilter ref="A4:AA44"/>
  <mergeCells count="24">
    <mergeCell ref="A1:L1"/>
    <mergeCell ref="A2:L2"/>
    <mergeCell ref="A3:A4"/>
    <mergeCell ref="B3:B4"/>
    <mergeCell ref="C3:C4"/>
    <mergeCell ref="D3:D4"/>
    <mergeCell ref="E3:E4"/>
    <mergeCell ref="P3:AA3"/>
    <mergeCell ref="A46:G46"/>
    <mergeCell ref="A47:G47"/>
    <mergeCell ref="L3:L4"/>
    <mergeCell ref="M3:M4"/>
    <mergeCell ref="N3:N4"/>
    <mergeCell ref="O3:O4"/>
    <mergeCell ref="B26:B27"/>
    <mergeCell ref="A48:G48"/>
    <mergeCell ref="A49:G49"/>
    <mergeCell ref="A50:C50"/>
    <mergeCell ref="E50:G50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193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R5</f>
        <v>0</v>
      </c>
      <c r="H5" s="52">
        <f>SUM(P5:R5)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31">R6</f>
        <v>50000</v>
      </c>
      <c r="H6" s="52">
        <f aca="true" t="shared" si="1" ref="H6:H31">SUM(P6:R6)</f>
        <v>50000</v>
      </c>
      <c r="I6" s="53">
        <f aca="true" t="shared" si="2" ref="I6:I3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17325</v>
      </c>
      <c r="H11" s="52">
        <f t="shared" si="1"/>
        <v>131954</v>
      </c>
      <c r="I11" s="53">
        <f t="shared" si="2"/>
        <v>149273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6613</v>
      </c>
      <c r="H12" s="52">
        <f t="shared" si="1"/>
        <v>57706</v>
      </c>
      <c r="I12" s="53">
        <f t="shared" si="2"/>
        <v>28939</v>
      </c>
      <c r="J12" s="33" t="s">
        <v>102</v>
      </c>
      <c r="K12" s="29"/>
      <c r="L12" s="49" t="s">
        <v>194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10410</v>
      </c>
      <c r="H13" s="52">
        <f t="shared" si="1"/>
        <v>25817</v>
      </c>
      <c r="I13" s="53">
        <f t="shared" si="2"/>
        <v>302322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34078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8115</v>
      </c>
      <c r="H19" s="52">
        <f t="shared" si="1"/>
        <v>22987</v>
      </c>
      <c r="I19" s="53">
        <f t="shared" si="2"/>
        <v>13841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1805</v>
      </c>
      <c r="H21" s="52">
        <f t="shared" si="1"/>
        <v>1805</v>
      </c>
      <c r="I21" s="53">
        <f t="shared" si="2"/>
        <v>3556</v>
      </c>
      <c r="J21" s="33" t="s">
        <v>86</v>
      </c>
      <c r="K21" s="29"/>
      <c r="L21" s="49" t="s">
        <v>197</v>
      </c>
      <c r="M21" s="47" t="s">
        <v>88</v>
      </c>
      <c r="N21" s="33"/>
      <c r="O21" s="21"/>
      <c r="P21" s="12"/>
      <c r="Q21" s="12"/>
      <c r="R21" s="12">
        <v>1805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179</v>
      </c>
      <c r="K23" s="29"/>
      <c r="L23" s="49"/>
      <c r="M23" s="47" t="s">
        <v>81</v>
      </c>
      <c r="N23" s="33"/>
      <c r="O23" s="21"/>
      <c r="P23" s="12"/>
      <c r="Q23" s="12"/>
      <c r="R23" s="12">
        <v>4000</v>
      </c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202</v>
      </c>
      <c r="C24" s="50" t="s">
        <v>198</v>
      </c>
      <c r="D24" s="3" t="s">
        <v>199</v>
      </c>
      <c r="E24" s="49" t="s">
        <v>200</v>
      </c>
      <c r="F24" s="52">
        <v>40000</v>
      </c>
      <c r="G24" s="52">
        <f>R24</f>
        <v>0</v>
      </c>
      <c r="H24" s="52">
        <f>SUM(P24:R24)</f>
        <v>0</v>
      </c>
      <c r="I24" s="53">
        <f>F24-H24</f>
        <v>40000</v>
      </c>
      <c r="J24" s="55" t="s">
        <v>45</v>
      </c>
      <c r="K24" s="29"/>
      <c r="L24" s="49"/>
      <c r="M24" s="47" t="s">
        <v>201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9" ht="49.5">
      <c r="A25" s="50">
        <v>21</v>
      </c>
      <c r="B25" s="49" t="s">
        <v>143</v>
      </c>
      <c r="C25" s="50" t="s">
        <v>144</v>
      </c>
      <c r="D25" s="3" t="s">
        <v>145</v>
      </c>
      <c r="E25" s="49" t="s">
        <v>203</v>
      </c>
      <c r="F25" s="52">
        <f>SUM(AB25:AF25)</f>
        <v>1313695</v>
      </c>
      <c r="G25" s="52">
        <f t="shared" si="0"/>
        <v>253106</v>
      </c>
      <c r="H25" s="52">
        <f t="shared" si="1"/>
        <v>1050703</v>
      </c>
      <c r="I25" s="53">
        <f t="shared" si="2"/>
        <v>262992</v>
      </c>
      <c r="J25" s="14">
        <v>10912</v>
      </c>
      <c r="K25" s="29"/>
      <c r="L25" s="49" t="s">
        <v>147</v>
      </c>
      <c r="M25" s="47" t="s">
        <v>148</v>
      </c>
      <c r="N25" s="10"/>
      <c r="O25" s="21"/>
      <c r="P25" s="12">
        <v>544491</v>
      </c>
      <c r="Q25" s="12">
        <v>253106</v>
      </c>
      <c r="R25" s="12">
        <v>253106</v>
      </c>
      <c r="S25" s="12"/>
      <c r="T25" s="12"/>
      <c r="U25" s="12"/>
      <c r="V25" s="12"/>
      <c r="W25" s="12"/>
      <c r="X25" s="12"/>
      <c r="Y25" s="12"/>
      <c r="Z25" s="12"/>
      <c r="AA25" s="12"/>
      <c r="AB25" s="46">
        <v>296328</v>
      </c>
      <c r="AC25" s="46">
        <v>258049</v>
      </c>
      <c r="AD25" s="46">
        <v>253106</v>
      </c>
      <c r="AE25" s="46">
        <v>253106</v>
      </c>
      <c r="AF25" s="46">
        <v>253106</v>
      </c>
      <c r="AG25" s="46"/>
      <c r="AH25" s="46"/>
      <c r="AI25" s="46"/>
      <c r="AJ25" s="46"/>
      <c r="AK25" s="46"/>
      <c r="AL25" s="46"/>
      <c r="AM25" s="46"/>
    </row>
    <row r="26" spans="1:39" ht="49.5">
      <c r="A26" s="50">
        <v>22</v>
      </c>
      <c r="B26" s="49" t="s">
        <v>149</v>
      </c>
      <c r="C26" s="50" t="s">
        <v>58</v>
      </c>
      <c r="D26" s="3" t="s">
        <v>59</v>
      </c>
      <c r="E26" s="49" t="s">
        <v>150</v>
      </c>
      <c r="F26" s="52">
        <f>SUM(AB26:AC26)</f>
        <v>139200</v>
      </c>
      <c r="G26" s="52">
        <f t="shared" si="0"/>
        <v>0</v>
      </c>
      <c r="H26" s="52">
        <f t="shared" si="1"/>
        <v>0</v>
      </c>
      <c r="I26" s="53">
        <f t="shared" si="2"/>
        <v>139200</v>
      </c>
      <c r="J26" s="14"/>
      <c r="K26" s="29"/>
      <c r="L26" s="49"/>
      <c r="M26" s="47" t="s">
        <v>148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>
        <v>139200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99">
      <c r="A27" s="50">
        <v>23</v>
      </c>
      <c r="B27" s="49" t="s">
        <v>186</v>
      </c>
      <c r="C27" s="50" t="s">
        <v>182</v>
      </c>
      <c r="D27" s="3" t="s">
        <v>183</v>
      </c>
      <c r="E27" s="49" t="s">
        <v>184</v>
      </c>
      <c r="F27" s="52">
        <v>2560</v>
      </c>
      <c r="G27" s="52">
        <f t="shared" si="0"/>
        <v>2560</v>
      </c>
      <c r="H27" s="52">
        <f t="shared" si="1"/>
        <v>2560</v>
      </c>
      <c r="I27" s="53">
        <f t="shared" si="2"/>
        <v>0</v>
      </c>
      <c r="J27" s="14">
        <v>10812</v>
      </c>
      <c r="K27" s="29"/>
      <c r="L27" s="49"/>
      <c r="M27" s="47" t="s">
        <v>185</v>
      </c>
      <c r="N27" s="10"/>
      <c r="O27" s="21"/>
      <c r="P27" s="12"/>
      <c r="Q27" s="12"/>
      <c r="R27" s="12">
        <v>2560</v>
      </c>
      <c r="S27" s="12"/>
      <c r="T27" s="12"/>
      <c r="U27" s="12"/>
      <c r="V27" s="12"/>
      <c r="W27" s="12"/>
      <c r="X27" s="12"/>
      <c r="Y27" s="12"/>
      <c r="Z27" s="12"/>
      <c r="AA27" s="1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27" ht="115.5">
      <c r="A28" s="50">
        <v>24</v>
      </c>
      <c r="B28" s="1" t="s">
        <v>209</v>
      </c>
      <c r="C28" s="26" t="s">
        <v>152</v>
      </c>
      <c r="D28" s="1" t="s">
        <v>42</v>
      </c>
      <c r="E28" s="1" t="s">
        <v>41</v>
      </c>
      <c r="F28" s="52">
        <v>43387</v>
      </c>
      <c r="G28" s="52">
        <f t="shared" si="0"/>
        <v>0</v>
      </c>
      <c r="H28" s="52">
        <f t="shared" si="1"/>
        <v>2446</v>
      </c>
      <c r="I28" s="53">
        <f t="shared" si="2"/>
        <v>40941</v>
      </c>
      <c r="J28" s="33" t="s">
        <v>153</v>
      </c>
      <c r="K28" s="29"/>
      <c r="L28" s="49" t="s">
        <v>154</v>
      </c>
      <c r="M28" s="47" t="s">
        <v>155</v>
      </c>
      <c r="N28" s="29"/>
      <c r="O28" s="21"/>
      <c r="P28" s="12">
        <v>2446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41" customFormat="1" ht="49.5">
      <c r="A29" s="50">
        <v>25</v>
      </c>
      <c r="B29" s="51"/>
      <c r="C29" s="24" t="s">
        <v>156</v>
      </c>
      <c r="D29" s="25" t="s">
        <v>157</v>
      </c>
      <c r="E29" s="23" t="s">
        <v>158</v>
      </c>
      <c r="F29" s="54">
        <v>330386</v>
      </c>
      <c r="G29" s="52">
        <f t="shared" si="0"/>
        <v>62094</v>
      </c>
      <c r="H29" s="52">
        <f t="shared" si="1"/>
        <v>253023</v>
      </c>
      <c r="I29" s="53">
        <f t="shared" si="2"/>
        <v>77363</v>
      </c>
      <c r="J29" s="33"/>
      <c r="K29" s="30"/>
      <c r="L29" s="49" t="s">
        <v>159</v>
      </c>
      <c r="M29" s="40" t="s">
        <v>160</v>
      </c>
      <c r="N29" s="26"/>
      <c r="O29" s="27"/>
      <c r="P29" s="28">
        <v>128870</v>
      </c>
      <c r="Q29" s="28">
        <v>62059</v>
      </c>
      <c r="R29" s="28">
        <v>62094</v>
      </c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41" customFormat="1" ht="66">
      <c r="A30" s="50">
        <v>26</v>
      </c>
      <c r="B30" s="51" t="s">
        <v>207</v>
      </c>
      <c r="C30" s="24" t="s">
        <v>204</v>
      </c>
      <c r="D30" s="25" t="s">
        <v>205</v>
      </c>
      <c r="E30" s="23" t="s">
        <v>206</v>
      </c>
      <c r="F30" s="54">
        <v>800000</v>
      </c>
      <c r="G30" s="52">
        <f>R30</f>
        <v>0</v>
      </c>
      <c r="H30" s="52">
        <f>SUM(P30:R30)</f>
        <v>0</v>
      </c>
      <c r="I30" s="53">
        <f>F30-H30</f>
        <v>800000</v>
      </c>
      <c r="J30" s="33"/>
      <c r="K30" s="30"/>
      <c r="L30" s="49"/>
      <c r="M30" s="40"/>
      <c r="N30" s="26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1" customFormat="1" ht="66">
      <c r="A31" s="50">
        <v>27</v>
      </c>
      <c r="B31" s="51" t="s">
        <v>192</v>
      </c>
      <c r="C31" s="24" t="s">
        <v>187</v>
      </c>
      <c r="D31" s="25" t="s">
        <v>188</v>
      </c>
      <c r="E31" s="23" t="s">
        <v>189</v>
      </c>
      <c r="F31" s="54">
        <v>32720</v>
      </c>
      <c r="G31" s="52">
        <f t="shared" si="0"/>
        <v>1500</v>
      </c>
      <c r="H31" s="52">
        <f t="shared" si="1"/>
        <v>5000</v>
      </c>
      <c r="I31" s="53">
        <f t="shared" si="2"/>
        <v>27720</v>
      </c>
      <c r="J31" s="33" t="s">
        <v>191</v>
      </c>
      <c r="K31" s="30"/>
      <c r="L31" s="49"/>
      <c r="M31" s="40" t="s">
        <v>190</v>
      </c>
      <c r="N31" s="26"/>
      <c r="O31" s="27"/>
      <c r="P31" s="28"/>
      <c r="Q31" s="28">
        <v>3500</v>
      </c>
      <c r="R31" s="28">
        <v>1500</v>
      </c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8" customFormat="1" ht="24.75" customHeight="1">
      <c r="A32" s="15"/>
      <c r="B32" s="16" t="s">
        <v>1</v>
      </c>
      <c r="C32" s="17"/>
      <c r="D32" s="18"/>
      <c r="E32" s="18"/>
      <c r="F32" s="19">
        <f>SUM(F5:F31)</f>
        <v>6218553</v>
      </c>
      <c r="G32" s="19">
        <f>SUM(G5:G31)</f>
        <v>451606</v>
      </c>
      <c r="H32" s="19">
        <f>SUM(H5:H31)</f>
        <v>4001898</v>
      </c>
      <c r="I32" s="19">
        <f>SUM(I5:I31)</f>
        <v>2216655</v>
      </c>
      <c r="J32" s="20"/>
      <c r="K32" s="31"/>
      <c r="L32" s="42"/>
      <c r="M32" s="48"/>
      <c r="N32" s="34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0" ht="6" customHeight="1">
      <c r="A33" s="4"/>
      <c r="B33" s="5"/>
      <c r="C33" s="6"/>
      <c r="D33" s="43"/>
      <c r="E33" s="5"/>
      <c r="F33" s="5"/>
      <c r="G33" s="5"/>
      <c r="H33" s="5"/>
      <c r="I33" s="5"/>
      <c r="J33" s="6"/>
    </row>
    <row r="34" spans="1:7" ht="16.5" hidden="1">
      <c r="A34" s="74" t="s">
        <v>161</v>
      </c>
      <c r="B34" s="74"/>
      <c r="C34" s="74"/>
      <c r="D34" s="74"/>
      <c r="E34" s="74"/>
      <c r="F34" s="74"/>
      <c r="G34" s="74"/>
    </row>
    <row r="35" spans="1:7" ht="16.5" hidden="1">
      <c r="A35" s="75" t="s">
        <v>162</v>
      </c>
      <c r="B35" s="75"/>
      <c r="C35" s="75"/>
      <c r="D35" s="75"/>
      <c r="E35" s="75"/>
      <c r="F35" s="75"/>
      <c r="G35" s="75"/>
    </row>
    <row r="36" spans="1:7" ht="16.5" hidden="1">
      <c r="A36" s="67" t="s">
        <v>163</v>
      </c>
      <c r="B36" s="67"/>
      <c r="C36" s="67"/>
      <c r="D36" s="67"/>
      <c r="E36" s="67"/>
      <c r="F36" s="67"/>
      <c r="G36" s="67"/>
    </row>
    <row r="37" spans="1:27" s="7" customFormat="1" ht="16.5" hidden="1">
      <c r="A37" s="67" t="s">
        <v>164</v>
      </c>
      <c r="B37" s="67"/>
      <c r="C37" s="67"/>
      <c r="D37" s="67"/>
      <c r="E37" s="67"/>
      <c r="F37" s="67"/>
      <c r="G37" s="67"/>
      <c r="J37" s="9"/>
      <c r="K37" s="32"/>
      <c r="L37" s="39"/>
      <c r="M37" s="44"/>
      <c r="N37" s="4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7" customFormat="1" ht="19.5">
      <c r="A38" s="68" t="s">
        <v>165</v>
      </c>
      <c r="B38" s="68"/>
      <c r="C38" s="68"/>
      <c r="D38" s="8"/>
      <c r="E38" s="69" t="s">
        <v>166</v>
      </c>
      <c r="F38" s="69"/>
      <c r="G38" s="69"/>
      <c r="J38" s="9"/>
      <c r="K38" s="32"/>
      <c r="L38" s="39"/>
      <c r="M38" s="44"/>
      <c r="N38" s="44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</sheetData>
  <sheetProtection/>
  <autoFilter ref="A4:AA3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4:G34"/>
    <mergeCell ref="A35:G35"/>
    <mergeCell ref="L3:L4"/>
    <mergeCell ref="M3:M4"/>
    <mergeCell ref="N3:N4"/>
    <mergeCell ref="O3:O4"/>
    <mergeCell ref="A36:G36"/>
    <mergeCell ref="A37:G37"/>
    <mergeCell ref="A38:C38"/>
    <mergeCell ref="E38:G3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5" sqref="K1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4" t="s">
        <v>167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5" t="s">
        <v>29</v>
      </c>
      <c r="B3" s="60" t="s">
        <v>3</v>
      </c>
      <c r="C3" s="60" t="s">
        <v>31</v>
      </c>
      <c r="D3" s="60" t="s">
        <v>4</v>
      </c>
      <c r="E3" s="60" t="s">
        <v>5</v>
      </c>
      <c r="F3" s="60" t="s">
        <v>6</v>
      </c>
      <c r="G3" s="60" t="s">
        <v>0</v>
      </c>
      <c r="H3" s="60"/>
      <c r="I3" s="60" t="s">
        <v>7</v>
      </c>
      <c r="J3" s="60" t="s">
        <v>11</v>
      </c>
      <c r="K3" s="61" t="s">
        <v>12</v>
      </c>
      <c r="L3" s="60" t="s">
        <v>8</v>
      </c>
      <c r="M3" s="62" t="s">
        <v>13</v>
      </c>
      <c r="N3" s="60" t="s">
        <v>28</v>
      </c>
      <c r="O3" s="60" t="s">
        <v>25</v>
      </c>
      <c r="P3" s="60" t="s">
        <v>26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9" s="38" customFormat="1" ht="33">
      <c r="A4" s="66"/>
      <c r="B4" s="60"/>
      <c r="C4" s="60"/>
      <c r="D4" s="60"/>
      <c r="E4" s="60"/>
      <c r="F4" s="60"/>
      <c r="G4" s="2" t="s">
        <v>9</v>
      </c>
      <c r="H4" s="2" t="s">
        <v>10</v>
      </c>
      <c r="I4" s="60"/>
      <c r="J4" s="60"/>
      <c r="K4" s="61"/>
      <c r="L4" s="60"/>
      <c r="M4" s="62"/>
      <c r="N4" s="60"/>
      <c r="O4" s="60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74" t="s">
        <v>161</v>
      </c>
      <c r="B32" s="74"/>
      <c r="C32" s="74"/>
      <c r="D32" s="74"/>
      <c r="E32" s="74"/>
      <c r="F32" s="74"/>
      <c r="G32" s="74"/>
    </row>
    <row r="33" spans="1:7" ht="16.5" hidden="1">
      <c r="A33" s="75" t="s">
        <v>162</v>
      </c>
      <c r="B33" s="75"/>
      <c r="C33" s="75"/>
      <c r="D33" s="75"/>
      <c r="E33" s="75"/>
      <c r="F33" s="75"/>
      <c r="G33" s="75"/>
    </row>
    <row r="34" spans="1:7" ht="16.5" hidden="1">
      <c r="A34" s="67" t="s">
        <v>163</v>
      </c>
      <c r="B34" s="67"/>
      <c r="C34" s="67"/>
      <c r="D34" s="67"/>
      <c r="E34" s="67"/>
      <c r="F34" s="67"/>
      <c r="G34" s="67"/>
    </row>
    <row r="35" spans="1:27" s="7" customFormat="1" ht="16.5" hidden="1">
      <c r="A35" s="67" t="s">
        <v>164</v>
      </c>
      <c r="B35" s="67"/>
      <c r="C35" s="67"/>
      <c r="D35" s="67"/>
      <c r="E35" s="67"/>
      <c r="F35" s="67"/>
      <c r="G35" s="67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68" t="s">
        <v>165</v>
      </c>
      <c r="B36" s="68"/>
      <c r="C36" s="68"/>
      <c r="D36" s="8"/>
      <c r="E36" s="69" t="s">
        <v>166</v>
      </c>
      <c r="F36" s="69"/>
      <c r="G36" s="69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A34:G34"/>
    <mergeCell ref="A35:G35"/>
    <mergeCell ref="A36:C36"/>
    <mergeCell ref="E36:G36"/>
    <mergeCell ref="J3:J4"/>
    <mergeCell ref="K3:K4"/>
    <mergeCell ref="F3:F4"/>
    <mergeCell ref="G3:H3"/>
    <mergeCell ref="I3:I4"/>
    <mergeCell ref="P3:AA3"/>
    <mergeCell ref="A32:G32"/>
    <mergeCell ref="A33:G33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2020-11-02T01:53:49Z</cp:lastPrinted>
  <dcterms:created xsi:type="dcterms:W3CDTF">2009-03-05T07:06:29Z</dcterms:created>
  <dcterms:modified xsi:type="dcterms:W3CDTF">2020-11-02T01:53:58Z</dcterms:modified>
  <cp:category/>
  <cp:version/>
  <cp:contentType/>
  <cp:contentStatus/>
</cp:coreProperties>
</file>